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2\users\Secretaria\Secretaria_Ficheros\ELECCIONES\14-GENERALES_JULIO_2023\RESULTADOS\"/>
    </mc:Choice>
  </mc:AlternateContent>
  <xr:revisionPtr revIDLastSave="0" documentId="13_ncr:1_{AFFEBAFA-FF40-4B75-8B8F-BE55EDEA4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ticipacion_23J" sheetId="6" r:id="rId1"/>
    <sheet name="Generales_23J_2023" sheetId="7" r:id="rId2"/>
    <sheet name="Senado_23J_202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6" l="1"/>
  <c r="L27" i="6"/>
  <c r="N23" i="6"/>
  <c r="L23" i="6"/>
  <c r="M23" i="6" s="1"/>
  <c r="N21" i="6"/>
  <c r="L21" i="6"/>
  <c r="M21" i="6" s="1"/>
  <c r="N18" i="6"/>
  <c r="O18" i="6" s="1"/>
  <c r="L18" i="6"/>
  <c r="M18" i="6" s="1"/>
  <c r="N15" i="6"/>
  <c r="L15" i="6"/>
  <c r="N11" i="6"/>
  <c r="L11" i="6"/>
  <c r="N7" i="6"/>
  <c r="L7" i="6"/>
  <c r="N3" i="6"/>
  <c r="L3" i="6"/>
  <c r="M3" i="6" s="1"/>
  <c r="O3" i="6" l="1"/>
  <c r="O7" i="6"/>
  <c r="O23" i="6"/>
  <c r="O21" i="6"/>
  <c r="O11" i="6"/>
  <c r="O15" i="6"/>
  <c r="O27" i="6"/>
  <c r="M11" i="6"/>
  <c r="M7" i="6"/>
  <c r="M15" i="6"/>
  <c r="M27" i="6"/>
  <c r="F4" i="6"/>
  <c r="H4" i="6"/>
  <c r="F5" i="6"/>
  <c r="H5" i="6"/>
  <c r="F6" i="6"/>
  <c r="H6" i="6"/>
  <c r="F7" i="6"/>
  <c r="H7" i="6"/>
  <c r="F8" i="6"/>
  <c r="H8" i="6"/>
  <c r="F9" i="6"/>
  <c r="H9" i="6"/>
  <c r="F10" i="6"/>
  <c r="H10" i="6"/>
  <c r="F11" i="6"/>
  <c r="H11" i="6"/>
  <c r="F12" i="6"/>
  <c r="H12" i="6"/>
  <c r="F13" i="6"/>
  <c r="H13" i="6"/>
  <c r="F14" i="6"/>
  <c r="H14" i="6"/>
  <c r="F15" i="6"/>
  <c r="H15" i="6"/>
  <c r="F16" i="6"/>
  <c r="H16" i="6"/>
  <c r="F17" i="6"/>
  <c r="H17" i="6"/>
  <c r="F18" i="6"/>
  <c r="H18" i="6"/>
  <c r="F19" i="6"/>
  <c r="H19" i="6"/>
  <c r="F20" i="6"/>
  <c r="H20" i="6"/>
  <c r="F21" i="6"/>
  <c r="H21" i="6"/>
  <c r="F22" i="6"/>
  <c r="H22" i="6"/>
  <c r="F23" i="6"/>
  <c r="H23" i="6"/>
  <c r="F24" i="6"/>
  <c r="H24" i="6"/>
  <c r="F25" i="6"/>
  <c r="H25" i="6"/>
  <c r="F26" i="6"/>
  <c r="H26" i="6"/>
  <c r="F27" i="6"/>
  <c r="H27" i="6"/>
  <c r="F28" i="6"/>
  <c r="H28" i="6"/>
  <c r="F29" i="6"/>
  <c r="H29" i="6"/>
  <c r="F3" i="6"/>
  <c r="H3" i="6"/>
  <c r="D30" i="6"/>
  <c r="G30" i="6" l="1"/>
  <c r="E30" i="6"/>
  <c r="F30" i="6" l="1"/>
  <c r="H30" i="6"/>
</calcChain>
</file>

<file path=xl/sharedStrings.xml><?xml version="1.0" encoding="utf-8"?>
<sst xmlns="http://schemas.openxmlformats.org/spreadsheetml/2006/main" count="207" uniqueCount="101">
  <si>
    <t>REMEDIOS MONTANER</t>
  </si>
  <si>
    <t>LA FILA</t>
  </si>
  <si>
    <t>MARÍA INMACULADA</t>
  </si>
  <si>
    <t>RABISANCHO</t>
  </si>
  <si>
    <t>BIBLIOTECA</t>
  </si>
  <si>
    <t>EPA ALFALARES</t>
  </si>
  <si>
    <t>ORBA</t>
  </si>
  <si>
    <t>1A</t>
  </si>
  <si>
    <t>1B</t>
  </si>
  <si>
    <t>3U</t>
  </si>
  <si>
    <t>14A</t>
  </si>
  <si>
    <t>14B</t>
  </si>
  <si>
    <t>15U</t>
  </si>
  <si>
    <t>4A</t>
  </si>
  <si>
    <t>4B</t>
  </si>
  <si>
    <t>5A</t>
  </si>
  <si>
    <t>5B</t>
  </si>
  <si>
    <t>16A</t>
  </si>
  <si>
    <t>16B</t>
  </si>
  <si>
    <t>8U</t>
  </si>
  <si>
    <t>12A</t>
  </si>
  <si>
    <t>12B</t>
  </si>
  <si>
    <t>17U</t>
  </si>
  <si>
    <t>18A</t>
  </si>
  <si>
    <t>18B</t>
  </si>
  <si>
    <t>7U</t>
  </si>
  <si>
    <t>9U</t>
  </si>
  <si>
    <t>10U</t>
  </si>
  <si>
    <t>11U</t>
  </si>
  <si>
    <t>ELECTORES</t>
  </si>
  <si>
    <t>ELEC VOTAN MESA</t>
  </si>
  <si>
    <t>INTERVENTORES</t>
  </si>
  <si>
    <t>VOTOS EMITIDOS</t>
  </si>
  <si>
    <t>NULOS</t>
  </si>
  <si>
    <t>VOTOS VALIDOS</t>
  </si>
  <si>
    <t>BLANCOS</t>
  </si>
  <si>
    <t>2A</t>
  </si>
  <si>
    <t>2B</t>
  </si>
  <si>
    <t>6A</t>
  </si>
  <si>
    <t>6B</t>
  </si>
  <si>
    <t>ALTA EN EL CENSO ELECTORAL</t>
  </si>
  <si>
    <t>CORRECCIÓN DE ERRORES MATERIALES</t>
  </si>
  <si>
    <t>14C</t>
  </si>
  <si>
    <t>DIST</t>
  </si>
  <si>
    <t>SECC</t>
  </si>
  <si>
    <t>MESA</t>
  </si>
  <si>
    <t>CENSO</t>
  </si>
  <si>
    <t>AVANCE_1</t>
  </si>
  <si>
    <t>%</t>
  </si>
  <si>
    <t>AVANCE_2</t>
  </si>
  <si>
    <t>A</t>
  </si>
  <si>
    <t>B</t>
  </si>
  <si>
    <t>U</t>
  </si>
  <si>
    <t>C</t>
  </si>
  <si>
    <t>PARTIDO SOCIALISTA OBRERO ESPAÑOL (PSOE)</t>
  </si>
  <si>
    <t>VOX (VOX)</t>
  </si>
  <si>
    <t>PARTIDO POPULAR (PP)</t>
  </si>
  <si>
    <t>MARIA INMACULADA</t>
  </si>
  <si>
    <t>EL SEQUER</t>
  </si>
  <si>
    <t>PARTIDO ANIMALISTA CON EL MEDIO AMBIENTE (PACMA)</t>
  </si>
  <si>
    <t>POR UN MUNDO MAS JUSTO (PUM+J)</t>
  </si>
  <si>
    <t>RECORTES CERO (RECORTES CERO)</t>
  </si>
  <si>
    <t>FRENTE OBRERO (FO)</t>
  </si>
  <si>
    <t>FALANGE ESPAÑOLA DE LAS J.O.N.S. (FE de las JONS)</t>
  </si>
  <si>
    <t>COMPROMIS - SUMAR: SUMEM PER GUANYAR (SUMAR - COMPROMIS)</t>
  </si>
  <si>
    <t>ESTAT VALENCIÀ DEL BENESTAR (EVB)</t>
  </si>
  <si>
    <t>CAMINANDO JUNTOS (CJ)</t>
  </si>
  <si>
    <t>1. Juan Antonio Sagredo Marco</t>
  </si>
  <si>
    <t>2. Cristina Moreno Fernández</t>
  </si>
  <si>
    <t>3. Mario Sánchez González</t>
  </si>
  <si>
    <t>1. Esela del Carmen Darocas Marín</t>
  </si>
  <si>
    <t>2. Luis Javier Santamaría Ruiz</t>
  </si>
  <si>
    <t>3. Rubén Moreno Palanques</t>
  </si>
  <si>
    <t>1. Ignacio Blanco Giner</t>
  </si>
  <si>
    <t>2. Mariam Varea Grau</t>
  </si>
  <si>
    <t>3. Lola Seres Garcia</t>
  </si>
  <si>
    <r>
      <rPr>
        <b/>
        <sz val="10"/>
        <color rgb="FF000000"/>
        <rFont val="Arial"/>
        <family val="2"/>
      </rPr>
      <t>4. VOX</t>
    </r>
    <r>
      <rPr>
        <sz val="10"/>
        <color rgb="FF000000"/>
        <rFont val="Arial"/>
        <family val="2"/>
      </rPr>
      <t xml:space="preserve"> (VOX)</t>
    </r>
  </si>
  <si>
    <r>
      <t xml:space="preserve">3. COMPROMIS - SUMAR: SUMEM PER GUANYAR </t>
    </r>
    <r>
      <rPr>
        <sz val="10"/>
        <color rgb="FF000000"/>
        <rFont val="Arial"/>
        <family val="2"/>
      </rPr>
      <t>(SUMAR COMPROMÍS)</t>
    </r>
  </si>
  <si>
    <r>
      <t xml:space="preserve">1. PARTIDO SOCILISTA OBRERO ESPAÑOL </t>
    </r>
    <r>
      <rPr>
        <sz val="10"/>
        <color rgb="FF000000"/>
        <rFont val="Arial"/>
        <family val="2"/>
      </rPr>
      <t>(PSOE)</t>
    </r>
  </si>
  <si>
    <r>
      <t xml:space="preserve">2. PARTIDO POPULAR </t>
    </r>
    <r>
      <rPr>
        <sz val="10"/>
        <color rgb="FF000000"/>
        <rFont val="Arial"/>
        <family val="2"/>
      </rPr>
      <t>(PP)</t>
    </r>
  </si>
  <si>
    <t>1. Marina Dabán Alonso</t>
  </si>
  <si>
    <t>2. María del Carmen Valero Fauli</t>
  </si>
  <si>
    <t>3. Eduardo Rafael Tellez Ruiz</t>
  </si>
  <si>
    <t>1. María Elena García Pelló</t>
  </si>
  <si>
    <t>2. Juan Cruz Rodenas</t>
  </si>
  <si>
    <t>3. Sarita Jaramillo Duque</t>
  </si>
  <si>
    <r>
      <rPr>
        <b/>
        <sz val="10"/>
        <color rgb="FF000000"/>
        <rFont val="Arial"/>
        <family val="2"/>
      </rPr>
      <t xml:space="preserve">5. PARTIDO ANIMALISTA CON EL MEDIO AMBIENTE </t>
    </r>
    <r>
      <rPr>
        <sz val="10"/>
        <color rgb="FF000000"/>
        <rFont val="Arial"/>
        <family val="2"/>
      </rPr>
      <t>(PACMA)</t>
    </r>
  </si>
  <si>
    <t>1. Ricardo Puchades Pérez</t>
  </si>
  <si>
    <t>2. Eva Yolanda Del Amo Davó</t>
  </si>
  <si>
    <t>3. José Francisco Crespo Albiach</t>
  </si>
  <si>
    <r>
      <rPr>
        <b/>
        <sz val="10"/>
        <color rgb="FF000000"/>
        <rFont val="Arial"/>
        <family val="2"/>
      </rPr>
      <t>6. RECORTES CERO</t>
    </r>
    <r>
      <rPr>
        <sz val="10"/>
        <color rgb="FF000000"/>
        <rFont val="Arial"/>
        <family val="2"/>
      </rPr>
      <t xml:space="preserve"> (RECORTES CERO)</t>
    </r>
  </si>
  <si>
    <r>
      <rPr>
        <b/>
        <sz val="10"/>
        <color rgb="FF000000"/>
        <rFont val="Arial"/>
        <family val="2"/>
      </rPr>
      <t>7. POR UN MUNDO MAS JUSTO</t>
    </r>
    <r>
      <rPr>
        <sz val="10"/>
        <color rgb="FF000000"/>
        <rFont val="Arial"/>
        <family val="2"/>
      </rPr>
      <t xml:space="preserve"> (PUM+J)</t>
    </r>
  </si>
  <si>
    <t>1. Luis María Mazarredo Aznar</t>
  </si>
  <si>
    <t>1. Jorge Molina Salazar</t>
  </si>
  <si>
    <t>2. María Desamparados Escriba Blasco</t>
  </si>
  <si>
    <t>3. José Nmanuel Jordán Cervera</t>
  </si>
  <si>
    <t>1. Ximo Cunyà i Alcover (REPÚBLICA VALENCIANA)</t>
  </si>
  <si>
    <t>1. José Portales Talavera</t>
  </si>
  <si>
    <r>
      <rPr>
        <b/>
        <sz val="10"/>
        <color rgb="FF000000"/>
        <rFont val="Arial"/>
        <family val="2"/>
      </rPr>
      <t>10. FALANGE ESPAÑOLA DE LAS J.O.N.S.</t>
    </r>
    <r>
      <rPr>
        <sz val="10"/>
        <color rgb="FF000000"/>
        <rFont val="Arial"/>
        <family val="2"/>
      </rPr>
      <t xml:space="preserve"> (FE de las JONS)</t>
    </r>
  </si>
  <si>
    <r>
      <rPr>
        <b/>
        <sz val="10"/>
        <color rgb="FF000000"/>
        <rFont val="Arial"/>
        <family val="2"/>
      </rPr>
      <t xml:space="preserve">9. ESTAT VALENCIÀ DEL BENESTAR </t>
    </r>
    <r>
      <rPr>
        <sz val="10"/>
        <color rgb="FF000000"/>
        <rFont val="Arial"/>
        <family val="2"/>
      </rPr>
      <t>(EVB)</t>
    </r>
  </si>
  <si>
    <r>
      <rPr>
        <b/>
        <sz val="10"/>
        <color rgb="FF000000"/>
        <rFont val="Arial"/>
        <family val="2"/>
      </rPr>
      <t>8. CAMINANDO JUNTOS</t>
    </r>
    <r>
      <rPr>
        <sz val="10"/>
        <color rgb="FF000000"/>
        <rFont val="Arial"/>
        <family val="2"/>
      </rPr>
      <t xml:space="preserve"> (CJ)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</si>
</sst>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C0A];[Red]&quot;-&quot;#,##0.00&quot; &quot;[$€-C0A]"/>
  </numFmts>
  <fonts count="9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10" fontId="0" fillId="0" borderId="0" xfId="0" applyNumberForma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0" xfId="0" applyFill="1"/>
    <xf numFmtId="0" fontId="0" fillId="5" borderId="0" xfId="0" applyFill="1"/>
    <xf numFmtId="0" fontId="7" fillId="3" borderId="0" xfId="0" applyFont="1" applyFill="1" applyAlignment="1">
      <alignment horizontal="center"/>
    </xf>
    <xf numFmtId="0" fontId="0" fillId="4" borderId="0" xfId="0" applyFill="1" applyAlignment="1">
      <alignment horizontal="center" vertical="center"/>
    </xf>
    <xf numFmtId="10" fontId="0" fillId="4" borderId="0" xfId="0" applyNumberFormat="1" applyFill="1" applyAlignment="1">
      <alignment horizontal="center" vertical="center"/>
    </xf>
    <xf numFmtId="0" fontId="6" fillId="4" borderId="0" xfId="0" applyFont="1" applyFill="1" applyAlignment="1">
      <alignment horizontal="center" textRotation="90" wrapText="1"/>
    </xf>
    <xf numFmtId="0" fontId="6" fillId="0" borderId="0" xfId="0" applyFont="1" applyAlignment="1">
      <alignment horizontal="center" textRotation="90" wrapText="1"/>
    </xf>
    <xf numFmtId="0" fontId="5" fillId="4" borderId="0" xfId="0" applyFont="1" applyFill="1" applyAlignment="1">
      <alignment horizontal="center" textRotation="90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/>
    </xf>
    <xf numFmtId="0" fontId="8" fillId="0" borderId="0" xfId="0" applyFont="1"/>
    <xf numFmtId="0" fontId="4" fillId="0" borderId="0" xfId="0" applyFont="1" applyFill="1" applyBorder="1"/>
    <xf numFmtId="0" fontId="0" fillId="6" borderId="6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9" xfId="0" applyFill="1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30"/>
  <sheetViews>
    <sheetView tabSelected="1" workbookViewId="0">
      <selection activeCell="P2" sqref="P2"/>
    </sheetView>
  </sheetViews>
  <sheetFormatPr baseColWidth="10" defaultRowHeight="15" x14ac:dyDescent="0.25"/>
  <cols>
    <col min="1" max="1" width="6.7109375" customWidth="1"/>
    <col min="2" max="2" width="6.42578125" customWidth="1"/>
    <col min="3" max="3" width="5.85546875" customWidth="1"/>
    <col min="4" max="4" width="9.5703125" customWidth="1"/>
    <col min="6" max="6" width="9.7109375" customWidth="1"/>
    <col min="8" max="8" width="10.7109375" customWidth="1"/>
    <col min="9" max="9" width="6.7109375" customWidth="1"/>
    <col min="10" max="10" width="10.85546875" customWidth="1"/>
    <col min="11" max="11" width="10" customWidth="1"/>
    <col min="13" max="13" width="10" customWidth="1"/>
    <col min="14" max="14" width="10.85546875" customWidth="1"/>
    <col min="15" max="15" width="10.140625" customWidth="1"/>
  </cols>
  <sheetData>
    <row r="1" spans="1:15" x14ac:dyDescent="0.25">
      <c r="D1" s="33">
        <v>2023</v>
      </c>
      <c r="E1" s="33"/>
      <c r="F1" s="33"/>
      <c r="G1" s="33"/>
      <c r="H1" s="33"/>
      <c r="L1" s="33">
        <v>2023</v>
      </c>
      <c r="M1" s="33"/>
      <c r="N1" s="33"/>
      <c r="O1" s="33"/>
    </row>
    <row r="2" spans="1:15" x14ac:dyDescent="0.25">
      <c r="A2" t="s">
        <v>43</v>
      </c>
      <c r="B2" t="s">
        <v>44</v>
      </c>
      <c r="C2" t="s">
        <v>45</v>
      </c>
      <c r="D2" s="2" t="s">
        <v>46</v>
      </c>
      <c r="E2" s="2" t="s">
        <v>47</v>
      </c>
      <c r="F2" s="2" t="s">
        <v>48</v>
      </c>
      <c r="G2" s="2" t="s">
        <v>49</v>
      </c>
      <c r="H2" s="2" t="s">
        <v>48</v>
      </c>
      <c r="L2" s="2" t="s">
        <v>47</v>
      </c>
      <c r="M2" s="2" t="s">
        <v>48</v>
      </c>
      <c r="N2" s="2" t="s">
        <v>49</v>
      </c>
      <c r="O2" s="2" t="s">
        <v>48</v>
      </c>
    </row>
    <row r="3" spans="1:15" x14ac:dyDescent="0.25">
      <c r="A3">
        <v>1</v>
      </c>
      <c r="B3">
        <v>1</v>
      </c>
      <c r="C3" t="s">
        <v>50</v>
      </c>
      <c r="D3" s="32">
        <v>515</v>
      </c>
      <c r="E3">
        <v>243</v>
      </c>
      <c r="F3" s="3">
        <f t="shared" ref="F3:F30" si="0">E3/D3</f>
        <v>0.47184466019417476</v>
      </c>
      <c r="G3" s="31">
        <v>310</v>
      </c>
      <c r="H3" s="3">
        <f t="shared" ref="H3:H30" si="1">G3/D3</f>
        <v>0.60194174757281549</v>
      </c>
      <c r="J3" s="38" t="s">
        <v>0</v>
      </c>
      <c r="K3" s="14" t="s">
        <v>7</v>
      </c>
      <c r="L3" s="34">
        <f>E3+E4+E7+E24</f>
        <v>1054</v>
      </c>
      <c r="M3" s="35">
        <f>L3/($D3+$D4+$D7+$D24)</f>
        <v>0.45588235294117646</v>
      </c>
      <c r="N3" s="34">
        <f>G3+G4+G7+G24</f>
        <v>1285</v>
      </c>
      <c r="O3" s="35">
        <f>N3/($D3+$D4+$D7+$D24)</f>
        <v>0.5557958477508651</v>
      </c>
    </row>
    <row r="4" spans="1:15" x14ac:dyDescent="0.25">
      <c r="A4">
        <v>1</v>
      </c>
      <c r="B4">
        <v>1</v>
      </c>
      <c r="C4" t="s">
        <v>51</v>
      </c>
      <c r="D4" s="32">
        <v>565</v>
      </c>
      <c r="E4">
        <v>276</v>
      </c>
      <c r="F4" s="3">
        <f t="shared" si="0"/>
        <v>0.48849557522123893</v>
      </c>
      <c r="G4" s="31">
        <v>336</v>
      </c>
      <c r="H4" s="3">
        <f t="shared" si="1"/>
        <v>0.59469026548672566</v>
      </c>
      <c r="J4" s="38"/>
      <c r="K4" s="15" t="s">
        <v>8</v>
      </c>
      <c r="L4" s="34"/>
      <c r="M4" s="35"/>
      <c r="N4" s="34"/>
      <c r="O4" s="35"/>
    </row>
    <row r="5" spans="1:15" x14ac:dyDescent="0.25">
      <c r="A5">
        <v>1</v>
      </c>
      <c r="B5">
        <v>2</v>
      </c>
      <c r="C5" t="s">
        <v>50</v>
      </c>
      <c r="D5" s="32">
        <v>421</v>
      </c>
      <c r="E5">
        <v>188</v>
      </c>
      <c r="F5" s="3">
        <f t="shared" si="0"/>
        <v>0.44655581947743467</v>
      </c>
      <c r="G5" s="31">
        <v>237</v>
      </c>
      <c r="H5" s="3">
        <f t="shared" si="1"/>
        <v>0.56294536817102137</v>
      </c>
      <c r="J5" s="38"/>
      <c r="K5" s="15" t="s">
        <v>9</v>
      </c>
      <c r="L5" s="34"/>
      <c r="M5" s="35"/>
      <c r="N5" s="34"/>
      <c r="O5" s="35"/>
    </row>
    <row r="6" spans="1:15" x14ac:dyDescent="0.25">
      <c r="A6">
        <v>1</v>
      </c>
      <c r="B6">
        <v>2</v>
      </c>
      <c r="C6" t="s">
        <v>51</v>
      </c>
      <c r="D6" s="32">
        <v>472</v>
      </c>
      <c r="E6">
        <v>212</v>
      </c>
      <c r="F6" s="3">
        <f t="shared" si="0"/>
        <v>0.44915254237288138</v>
      </c>
      <c r="G6" s="31">
        <v>252</v>
      </c>
      <c r="H6" s="3">
        <f t="shared" si="1"/>
        <v>0.53389830508474578</v>
      </c>
      <c r="J6" s="38"/>
      <c r="K6" s="15" t="s">
        <v>12</v>
      </c>
      <c r="L6" s="34"/>
      <c r="M6" s="35"/>
      <c r="N6" s="34"/>
      <c r="O6" s="35"/>
    </row>
    <row r="7" spans="1:15" x14ac:dyDescent="0.25">
      <c r="A7">
        <v>1</v>
      </c>
      <c r="B7">
        <v>3</v>
      </c>
      <c r="C7" t="s">
        <v>52</v>
      </c>
      <c r="D7" s="32">
        <v>612</v>
      </c>
      <c r="E7">
        <v>246</v>
      </c>
      <c r="F7" s="3">
        <f t="shared" si="0"/>
        <v>0.40196078431372551</v>
      </c>
      <c r="G7" s="31">
        <v>297</v>
      </c>
      <c r="H7" s="3">
        <f t="shared" si="1"/>
        <v>0.48529411764705882</v>
      </c>
      <c r="J7" s="37" t="s">
        <v>1</v>
      </c>
      <c r="K7" s="5" t="s">
        <v>13</v>
      </c>
      <c r="L7" s="39">
        <f>E8+E9+E10+E11</f>
        <v>1196</v>
      </c>
      <c r="M7" s="40">
        <f>L7/($D8+$D9+$D10+$D11)</f>
        <v>0.43254972875226039</v>
      </c>
      <c r="N7" s="39">
        <f>G8+G9+G10+G11</f>
        <v>1562</v>
      </c>
      <c r="O7" s="40">
        <f>N7/($D8+$D9+$D10+$D11)</f>
        <v>0.56491862567811935</v>
      </c>
    </row>
    <row r="8" spans="1:15" x14ac:dyDescent="0.25">
      <c r="A8">
        <v>1</v>
      </c>
      <c r="B8">
        <v>4</v>
      </c>
      <c r="C8" t="s">
        <v>50</v>
      </c>
      <c r="D8" s="32">
        <v>631</v>
      </c>
      <c r="E8">
        <v>266</v>
      </c>
      <c r="F8" s="3">
        <f t="shared" si="0"/>
        <v>0.42155309033280508</v>
      </c>
      <c r="G8" s="31">
        <v>357</v>
      </c>
      <c r="H8" s="3">
        <f t="shared" si="1"/>
        <v>0.56576862123613314</v>
      </c>
      <c r="J8" s="37"/>
      <c r="K8" s="5" t="s">
        <v>14</v>
      </c>
      <c r="L8" s="39"/>
      <c r="M8" s="40"/>
      <c r="N8" s="39"/>
      <c r="O8" s="40"/>
    </row>
    <row r="9" spans="1:15" x14ac:dyDescent="0.25">
      <c r="A9">
        <v>1</v>
      </c>
      <c r="B9">
        <v>4</v>
      </c>
      <c r="C9" t="s">
        <v>51</v>
      </c>
      <c r="D9" s="32">
        <v>798</v>
      </c>
      <c r="E9">
        <v>341</v>
      </c>
      <c r="F9" s="3">
        <f t="shared" si="0"/>
        <v>0.42731829573934837</v>
      </c>
      <c r="G9" s="31">
        <v>420</v>
      </c>
      <c r="H9" s="3">
        <f t="shared" si="1"/>
        <v>0.52631578947368418</v>
      </c>
      <c r="J9" s="37"/>
      <c r="K9" s="5" t="s">
        <v>15</v>
      </c>
      <c r="L9" s="39"/>
      <c r="M9" s="40"/>
      <c r="N9" s="39"/>
      <c r="O9" s="40"/>
    </row>
    <row r="10" spans="1:15" x14ac:dyDescent="0.25">
      <c r="A10">
        <v>1</v>
      </c>
      <c r="B10">
        <v>5</v>
      </c>
      <c r="C10" t="s">
        <v>50</v>
      </c>
      <c r="D10" s="32">
        <v>621</v>
      </c>
      <c r="E10">
        <v>275</v>
      </c>
      <c r="F10" s="3">
        <f t="shared" si="0"/>
        <v>0.44283413848631242</v>
      </c>
      <c r="G10" s="31">
        <v>358</v>
      </c>
      <c r="H10" s="3">
        <f t="shared" si="1"/>
        <v>0.57648953301127215</v>
      </c>
      <c r="J10" s="37"/>
      <c r="K10" s="5" t="s">
        <v>16</v>
      </c>
      <c r="L10" s="39"/>
      <c r="M10" s="40"/>
      <c r="N10" s="39"/>
      <c r="O10" s="40"/>
    </row>
    <row r="11" spans="1:15" x14ac:dyDescent="0.25">
      <c r="A11">
        <v>1</v>
      </c>
      <c r="B11">
        <v>5</v>
      </c>
      <c r="C11" t="s">
        <v>51</v>
      </c>
      <c r="D11" s="32">
        <v>715</v>
      </c>
      <c r="E11">
        <v>314</v>
      </c>
      <c r="F11" s="3">
        <f t="shared" si="0"/>
        <v>0.43916083916083914</v>
      </c>
      <c r="G11" s="31">
        <v>427</v>
      </c>
      <c r="H11" s="3">
        <f t="shared" si="1"/>
        <v>0.59720279720279723</v>
      </c>
      <c r="J11" s="36" t="s">
        <v>57</v>
      </c>
      <c r="K11" s="15" t="s">
        <v>38</v>
      </c>
      <c r="L11" s="34">
        <f>E12+E13+E25+E26</f>
        <v>926</v>
      </c>
      <c r="M11" s="35">
        <f>L11/($D12+$D13+$D25+$D26)</f>
        <v>0.46115537848605576</v>
      </c>
      <c r="N11" s="34">
        <f>G12+G13+G25+G26</f>
        <v>1077</v>
      </c>
      <c r="O11" s="35">
        <f>N11/($D12+$D13+$D25+$D26)</f>
        <v>0.53635458167330674</v>
      </c>
    </row>
    <row r="12" spans="1:15" x14ac:dyDescent="0.25">
      <c r="A12">
        <v>1</v>
      </c>
      <c r="B12">
        <v>6</v>
      </c>
      <c r="C12" t="s">
        <v>50</v>
      </c>
      <c r="D12" s="32">
        <v>399</v>
      </c>
      <c r="E12">
        <v>176</v>
      </c>
      <c r="F12" s="3">
        <f t="shared" si="0"/>
        <v>0.44110275689223055</v>
      </c>
      <c r="G12" s="31">
        <v>209</v>
      </c>
      <c r="H12" s="3">
        <f t="shared" si="1"/>
        <v>0.52380952380952384</v>
      </c>
      <c r="J12" s="36"/>
      <c r="K12" s="15" t="s">
        <v>39</v>
      </c>
      <c r="L12" s="34"/>
      <c r="M12" s="35"/>
      <c r="N12" s="34"/>
      <c r="O12" s="35"/>
    </row>
    <row r="13" spans="1:15" x14ac:dyDescent="0.25">
      <c r="A13">
        <v>1</v>
      </c>
      <c r="B13">
        <v>6</v>
      </c>
      <c r="C13" t="s">
        <v>51</v>
      </c>
      <c r="D13" s="32">
        <v>524</v>
      </c>
      <c r="E13">
        <v>235</v>
      </c>
      <c r="F13" s="3">
        <f t="shared" si="0"/>
        <v>0.44847328244274809</v>
      </c>
      <c r="G13" s="31">
        <v>277</v>
      </c>
      <c r="H13" s="3">
        <f t="shared" si="1"/>
        <v>0.52862595419847325</v>
      </c>
      <c r="J13" s="36"/>
      <c r="K13" s="15" t="s">
        <v>17</v>
      </c>
      <c r="L13" s="34"/>
      <c r="M13" s="35"/>
      <c r="N13" s="34"/>
      <c r="O13" s="35"/>
    </row>
    <row r="14" spans="1:15" x14ac:dyDescent="0.25">
      <c r="A14">
        <v>1</v>
      </c>
      <c r="B14">
        <v>7</v>
      </c>
      <c r="C14" t="s">
        <v>52</v>
      </c>
      <c r="D14" s="32">
        <v>624</v>
      </c>
      <c r="E14">
        <v>254</v>
      </c>
      <c r="F14" s="3">
        <f t="shared" si="0"/>
        <v>0.40705128205128205</v>
      </c>
      <c r="G14" s="31">
        <v>307</v>
      </c>
      <c r="H14" s="3">
        <f t="shared" si="1"/>
        <v>0.49198717948717946</v>
      </c>
      <c r="J14" s="36"/>
      <c r="K14" s="15" t="s">
        <v>18</v>
      </c>
      <c r="L14" s="34"/>
      <c r="M14" s="35"/>
      <c r="N14" s="34"/>
      <c r="O14" s="35"/>
    </row>
    <row r="15" spans="1:15" x14ac:dyDescent="0.25">
      <c r="A15">
        <v>1</v>
      </c>
      <c r="B15">
        <v>8</v>
      </c>
      <c r="C15" t="s">
        <v>52</v>
      </c>
      <c r="D15" s="32">
        <v>600</v>
      </c>
      <c r="E15">
        <v>267</v>
      </c>
      <c r="F15" s="3">
        <f t="shared" si="0"/>
        <v>0.44500000000000001</v>
      </c>
      <c r="G15" s="31">
        <v>300</v>
      </c>
      <c r="H15" s="3">
        <f t="shared" si="1"/>
        <v>0.5</v>
      </c>
      <c r="J15" s="37" t="s">
        <v>3</v>
      </c>
      <c r="K15" s="5" t="s">
        <v>19</v>
      </c>
      <c r="L15" s="39">
        <f>E15+E19+E20</f>
        <v>734</v>
      </c>
      <c r="M15" s="40">
        <f>L15/($D15+$D19+$D20)</f>
        <v>0.48257725180802102</v>
      </c>
      <c r="N15" s="39">
        <f>G15+G19+G20</f>
        <v>824</v>
      </c>
      <c r="O15" s="40">
        <f>N15/($D15+$D19+$D20)</f>
        <v>0.54174884944115709</v>
      </c>
    </row>
    <row r="16" spans="1:15" x14ac:dyDescent="0.25">
      <c r="A16">
        <v>1</v>
      </c>
      <c r="B16">
        <v>9</v>
      </c>
      <c r="C16" t="s">
        <v>52</v>
      </c>
      <c r="D16" s="32">
        <v>694</v>
      </c>
      <c r="E16">
        <v>289</v>
      </c>
      <c r="F16" s="3">
        <f t="shared" si="0"/>
        <v>0.41642651296829969</v>
      </c>
      <c r="G16" s="31">
        <v>366</v>
      </c>
      <c r="H16" s="3">
        <f t="shared" si="1"/>
        <v>0.52737752161383289</v>
      </c>
      <c r="J16" s="37"/>
      <c r="K16" s="5" t="s">
        <v>20</v>
      </c>
      <c r="L16" s="39"/>
      <c r="M16" s="40"/>
      <c r="N16" s="39"/>
      <c r="O16" s="40"/>
    </row>
    <row r="17" spans="1:15" x14ac:dyDescent="0.25">
      <c r="A17">
        <v>1</v>
      </c>
      <c r="B17">
        <v>10</v>
      </c>
      <c r="C17" t="s">
        <v>52</v>
      </c>
      <c r="D17" s="32">
        <v>602</v>
      </c>
      <c r="E17">
        <v>246</v>
      </c>
      <c r="F17" s="3">
        <f t="shared" si="0"/>
        <v>0.40863787375415284</v>
      </c>
      <c r="G17" s="31">
        <v>315</v>
      </c>
      <c r="H17" s="3">
        <f t="shared" si="1"/>
        <v>0.52325581395348841</v>
      </c>
      <c r="J17" s="37"/>
      <c r="K17" s="5" t="s">
        <v>21</v>
      </c>
      <c r="L17" s="39"/>
      <c r="M17" s="40"/>
      <c r="N17" s="39"/>
      <c r="O17" s="40"/>
    </row>
    <row r="18" spans="1:15" x14ac:dyDescent="0.25">
      <c r="A18">
        <v>1</v>
      </c>
      <c r="B18">
        <v>11</v>
      </c>
      <c r="C18" t="s">
        <v>52</v>
      </c>
      <c r="D18" s="32">
        <v>600</v>
      </c>
      <c r="E18">
        <v>283</v>
      </c>
      <c r="F18" s="3">
        <f t="shared" si="0"/>
        <v>0.47166666666666668</v>
      </c>
      <c r="G18" s="31">
        <v>306</v>
      </c>
      <c r="H18" s="3">
        <f t="shared" si="1"/>
        <v>0.51</v>
      </c>
      <c r="J18" s="36" t="s">
        <v>4</v>
      </c>
      <c r="K18" s="15" t="s">
        <v>36</v>
      </c>
      <c r="L18" s="34">
        <f>E5+E6+E27</f>
        <v>662</v>
      </c>
      <c r="M18" s="35">
        <f>L18/($D5+$D6+$D27)</f>
        <v>0.43870112657388999</v>
      </c>
      <c r="N18" s="34">
        <f>G5+G6+G27</f>
        <v>814</v>
      </c>
      <c r="O18" s="35">
        <f>N18/($D5+$D6+$D27)</f>
        <v>0.53943008614976806</v>
      </c>
    </row>
    <row r="19" spans="1:15" x14ac:dyDescent="0.25">
      <c r="A19">
        <v>1</v>
      </c>
      <c r="B19">
        <v>12</v>
      </c>
      <c r="C19" t="s">
        <v>50</v>
      </c>
      <c r="D19" s="32">
        <v>430</v>
      </c>
      <c r="E19">
        <v>227</v>
      </c>
      <c r="F19" s="3">
        <f t="shared" si="0"/>
        <v>0.52790697674418607</v>
      </c>
      <c r="G19" s="31">
        <v>258</v>
      </c>
      <c r="H19" s="3">
        <f t="shared" si="1"/>
        <v>0.6</v>
      </c>
      <c r="J19" s="36"/>
      <c r="K19" s="15" t="s">
        <v>37</v>
      </c>
      <c r="L19" s="34"/>
      <c r="M19" s="35"/>
      <c r="N19" s="34"/>
      <c r="O19" s="35"/>
    </row>
    <row r="20" spans="1:15" x14ac:dyDescent="0.25">
      <c r="A20">
        <v>1</v>
      </c>
      <c r="B20">
        <v>12</v>
      </c>
      <c r="C20" t="s">
        <v>51</v>
      </c>
      <c r="D20" s="32">
        <v>491</v>
      </c>
      <c r="E20">
        <v>240</v>
      </c>
      <c r="F20" s="3">
        <f t="shared" si="0"/>
        <v>0.48879837067209775</v>
      </c>
      <c r="G20" s="31">
        <v>266</v>
      </c>
      <c r="H20" s="3">
        <f t="shared" si="1"/>
        <v>0.5417515274949084</v>
      </c>
      <c r="J20" s="36"/>
      <c r="K20" s="15" t="s">
        <v>22</v>
      </c>
      <c r="L20" s="34"/>
      <c r="M20" s="35"/>
      <c r="N20" s="34"/>
      <c r="O20" s="35"/>
    </row>
    <row r="21" spans="1:15" x14ac:dyDescent="0.25">
      <c r="A21">
        <v>1</v>
      </c>
      <c r="B21">
        <v>14</v>
      </c>
      <c r="C21" t="s">
        <v>50</v>
      </c>
      <c r="D21" s="32">
        <v>510</v>
      </c>
      <c r="E21">
        <v>232</v>
      </c>
      <c r="F21" s="3">
        <f t="shared" si="0"/>
        <v>0.45490196078431372</v>
      </c>
      <c r="G21" s="31">
        <v>292</v>
      </c>
      <c r="H21" s="3">
        <f t="shared" si="1"/>
        <v>0.5725490196078431</v>
      </c>
      <c r="J21" s="37" t="s">
        <v>5</v>
      </c>
      <c r="K21" s="5" t="s">
        <v>23</v>
      </c>
      <c r="L21" s="39">
        <f>E28+E29</f>
        <v>536</v>
      </c>
      <c r="M21" s="40">
        <f>L21/($D28+$D29)</f>
        <v>0.45969125214408235</v>
      </c>
      <c r="N21" s="39">
        <f>G28+G29</f>
        <v>679</v>
      </c>
      <c r="O21" s="40">
        <f>N21/($D28+$D29)</f>
        <v>0.58233276157804459</v>
      </c>
    </row>
    <row r="22" spans="1:15" x14ac:dyDescent="0.25">
      <c r="A22">
        <v>1</v>
      </c>
      <c r="B22">
        <v>14</v>
      </c>
      <c r="C22" t="s">
        <v>51</v>
      </c>
      <c r="D22" s="32">
        <v>556</v>
      </c>
      <c r="E22">
        <v>236</v>
      </c>
      <c r="F22" s="3">
        <f t="shared" si="0"/>
        <v>0.42446043165467628</v>
      </c>
      <c r="G22" s="31">
        <v>294</v>
      </c>
      <c r="H22" s="3">
        <f t="shared" si="1"/>
        <v>0.52877697841726623</v>
      </c>
      <c r="J22" s="37"/>
      <c r="K22" s="5" t="s">
        <v>24</v>
      </c>
      <c r="L22" s="39"/>
      <c r="M22" s="40"/>
      <c r="N22" s="39"/>
      <c r="O22" s="40"/>
    </row>
    <row r="23" spans="1:15" x14ac:dyDescent="0.25">
      <c r="A23">
        <v>1</v>
      </c>
      <c r="B23">
        <v>14</v>
      </c>
      <c r="C23" t="s">
        <v>53</v>
      </c>
      <c r="D23" s="32">
        <v>642</v>
      </c>
      <c r="E23">
        <v>316</v>
      </c>
      <c r="F23" s="3">
        <f t="shared" si="0"/>
        <v>0.49221183800623053</v>
      </c>
      <c r="G23" s="31">
        <v>381</v>
      </c>
      <c r="H23" s="3">
        <f t="shared" si="1"/>
        <v>0.59345794392523366</v>
      </c>
      <c r="J23" s="36" t="s">
        <v>6</v>
      </c>
      <c r="K23" s="15" t="s">
        <v>25</v>
      </c>
      <c r="L23" s="34">
        <f>E14+E16+E17+E18</f>
        <v>1072</v>
      </c>
      <c r="M23" s="35">
        <f>L23/($D14+$D16+$D17+$D18)</f>
        <v>0.42539682539682538</v>
      </c>
      <c r="N23" s="34">
        <f>G14+G16+G17+G18</f>
        <v>1294</v>
      </c>
      <c r="O23" s="35">
        <f>N23/($D14+$D16+$D17+$D18)</f>
        <v>0.51349206349206344</v>
      </c>
    </row>
    <row r="24" spans="1:15" x14ac:dyDescent="0.25">
      <c r="A24">
        <v>1</v>
      </c>
      <c r="B24">
        <v>15</v>
      </c>
      <c r="C24" t="s">
        <v>52</v>
      </c>
      <c r="D24" s="32">
        <v>620</v>
      </c>
      <c r="E24">
        <v>289</v>
      </c>
      <c r="F24" s="3">
        <f t="shared" si="0"/>
        <v>0.46612903225806451</v>
      </c>
      <c r="G24" s="31">
        <v>342</v>
      </c>
      <c r="H24" s="3">
        <f t="shared" si="1"/>
        <v>0.55161290322580647</v>
      </c>
      <c r="J24" s="36"/>
      <c r="K24" s="15" t="s">
        <v>26</v>
      </c>
      <c r="L24" s="34"/>
      <c r="M24" s="35"/>
      <c r="N24" s="34"/>
      <c r="O24" s="35"/>
    </row>
    <row r="25" spans="1:15" x14ac:dyDescent="0.25">
      <c r="A25">
        <v>1</v>
      </c>
      <c r="B25">
        <v>16</v>
      </c>
      <c r="C25" t="s">
        <v>50</v>
      </c>
      <c r="D25" s="32">
        <v>481</v>
      </c>
      <c r="E25">
        <v>223</v>
      </c>
      <c r="F25" s="3">
        <f t="shared" si="0"/>
        <v>0.46361746361746364</v>
      </c>
      <c r="G25" s="31">
        <v>255</v>
      </c>
      <c r="H25" s="3">
        <f t="shared" si="1"/>
        <v>0.53014553014553012</v>
      </c>
      <c r="J25" s="36"/>
      <c r="K25" s="15" t="s">
        <v>27</v>
      </c>
      <c r="L25" s="34"/>
      <c r="M25" s="35"/>
      <c r="N25" s="34"/>
      <c r="O25" s="35"/>
    </row>
    <row r="26" spans="1:15" x14ac:dyDescent="0.25">
      <c r="A26">
        <v>1</v>
      </c>
      <c r="B26">
        <v>16</v>
      </c>
      <c r="C26" t="s">
        <v>51</v>
      </c>
      <c r="D26" s="32">
        <v>604</v>
      </c>
      <c r="E26">
        <v>292</v>
      </c>
      <c r="F26" s="3">
        <f t="shared" si="0"/>
        <v>0.48344370860927155</v>
      </c>
      <c r="G26" s="31">
        <v>336</v>
      </c>
      <c r="H26" s="3">
        <f t="shared" si="1"/>
        <v>0.55629139072847678</v>
      </c>
      <c r="J26" s="36"/>
      <c r="K26" s="15" t="s">
        <v>28</v>
      </c>
      <c r="L26" s="34"/>
      <c r="M26" s="35"/>
      <c r="N26" s="34"/>
      <c r="O26" s="35"/>
    </row>
    <row r="27" spans="1:15" x14ac:dyDescent="0.25">
      <c r="A27">
        <v>1</v>
      </c>
      <c r="B27">
        <v>17</v>
      </c>
      <c r="C27" t="s">
        <v>52</v>
      </c>
      <c r="D27" s="32">
        <v>616</v>
      </c>
      <c r="E27">
        <v>262</v>
      </c>
      <c r="F27" s="3">
        <f t="shared" si="0"/>
        <v>0.42532467532467533</v>
      </c>
      <c r="G27" s="31">
        <v>325</v>
      </c>
      <c r="H27" s="3">
        <f t="shared" si="1"/>
        <v>0.52759740259740262</v>
      </c>
      <c r="J27" s="37" t="s">
        <v>58</v>
      </c>
      <c r="K27" s="5" t="s">
        <v>10</v>
      </c>
      <c r="L27" s="39">
        <f>E21+E22+E23</f>
        <v>784</v>
      </c>
      <c r="M27" s="40">
        <f>L27/($D21+$D22+$D23)</f>
        <v>0.45901639344262296</v>
      </c>
      <c r="N27" s="39">
        <f>G21+G22+G23</f>
        <v>967</v>
      </c>
      <c r="O27" s="40">
        <f>N27/($D21+$D22+$D23)</f>
        <v>0.56615925058548011</v>
      </c>
    </row>
    <row r="28" spans="1:15" x14ac:dyDescent="0.25">
      <c r="A28">
        <v>1</v>
      </c>
      <c r="B28">
        <v>18</v>
      </c>
      <c r="C28" t="s">
        <v>50</v>
      </c>
      <c r="D28" s="32">
        <v>546</v>
      </c>
      <c r="E28">
        <v>230</v>
      </c>
      <c r="F28" s="3">
        <f t="shared" si="0"/>
        <v>0.42124542124542125</v>
      </c>
      <c r="G28" s="31">
        <v>296</v>
      </c>
      <c r="H28" s="3">
        <f t="shared" si="1"/>
        <v>0.54212454212454209</v>
      </c>
      <c r="J28" s="37"/>
      <c r="K28" s="5" t="s">
        <v>11</v>
      </c>
      <c r="L28" s="39"/>
      <c r="M28" s="40"/>
      <c r="N28" s="39"/>
      <c r="O28" s="40"/>
    </row>
    <row r="29" spans="1:15" x14ac:dyDescent="0.25">
      <c r="A29">
        <v>1</v>
      </c>
      <c r="B29">
        <v>18</v>
      </c>
      <c r="C29" t="s">
        <v>51</v>
      </c>
      <c r="D29" s="32">
        <v>620</v>
      </c>
      <c r="E29">
        <v>306</v>
      </c>
      <c r="F29" s="3">
        <f t="shared" si="0"/>
        <v>0.49354838709677418</v>
      </c>
      <c r="G29" s="31">
        <v>383</v>
      </c>
      <c r="H29" s="3">
        <f t="shared" si="1"/>
        <v>0.61774193548387102</v>
      </c>
      <c r="J29" s="37"/>
      <c r="K29" s="5" t="s">
        <v>42</v>
      </c>
      <c r="L29" s="39"/>
      <c r="M29" s="40"/>
      <c r="N29" s="39"/>
      <c r="O29" s="40"/>
    </row>
    <row r="30" spans="1:15" x14ac:dyDescent="0.25">
      <c r="D30">
        <f>SUM(D3:D29)</f>
        <v>15509</v>
      </c>
      <c r="E30">
        <f>SUM(E3:E29)</f>
        <v>6964</v>
      </c>
      <c r="F30" s="3">
        <f t="shared" si="0"/>
        <v>0.449029595718615</v>
      </c>
      <c r="G30">
        <f>SUM(G3:G29)</f>
        <v>8502</v>
      </c>
      <c r="H30" s="3">
        <f t="shared" si="1"/>
        <v>0.54819782062028499</v>
      </c>
    </row>
  </sheetData>
  <mergeCells count="42">
    <mergeCell ref="L27:L29"/>
    <mergeCell ref="M27:M29"/>
    <mergeCell ref="N27:N29"/>
    <mergeCell ref="O27:O29"/>
    <mergeCell ref="L21:L22"/>
    <mergeCell ref="M21:M22"/>
    <mergeCell ref="N21:N22"/>
    <mergeCell ref="O21:O22"/>
    <mergeCell ref="L23:L26"/>
    <mergeCell ref="M23:M26"/>
    <mergeCell ref="N23:N26"/>
    <mergeCell ref="O23:O26"/>
    <mergeCell ref="L11:L14"/>
    <mergeCell ref="M11:M14"/>
    <mergeCell ref="N11:N14"/>
    <mergeCell ref="O11:O14"/>
    <mergeCell ref="L18:L20"/>
    <mergeCell ref="M18:M20"/>
    <mergeCell ref="N18:N20"/>
    <mergeCell ref="O18:O20"/>
    <mergeCell ref="L15:L17"/>
    <mergeCell ref="M15:M17"/>
    <mergeCell ref="N15:N17"/>
    <mergeCell ref="O15:O17"/>
    <mergeCell ref="L7:L10"/>
    <mergeCell ref="M7:M10"/>
    <mergeCell ref="N7:N10"/>
    <mergeCell ref="O7:O10"/>
    <mergeCell ref="O3:O6"/>
    <mergeCell ref="J23:J26"/>
    <mergeCell ref="J27:J29"/>
    <mergeCell ref="J3:J6"/>
    <mergeCell ref="J7:J10"/>
    <mergeCell ref="J11:J14"/>
    <mergeCell ref="J15:J17"/>
    <mergeCell ref="J18:J20"/>
    <mergeCell ref="J21:J22"/>
    <mergeCell ref="D1:H1"/>
    <mergeCell ref="L1:O1"/>
    <mergeCell ref="L3:L6"/>
    <mergeCell ref="M3:M6"/>
    <mergeCell ref="N3:N6"/>
  </mergeCells>
  <pageMargins left="0.25" right="0.25" top="0.75" bottom="0.75" header="0.3" footer="0.3"/>
  <pageSetup paperSize="9" orientation="landscape" r:id="rId1"/>
  <ignoredErrors>
    <ignoredError sqref="F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6800-0126-4CE5-87C8-8EFBBDE48B09}">
  <sheetPr>
    <tabColor rgb="FF00B050"/>
  </sheetPr>
  <dimension ref="A1:AB22"/>
  <sheetViews>
    <sheetView topLeftCell="G1" workbookViewId="0">
      <selection activeCell="B3" sqref="B3:AB3"/>
    </sheetView>
  </sheetViews>
  <sheetFormatPr baseColWidth="10" defaultRowHeight="15" x14ac:dyDescent="0.25"/>
  <cols>
    <col min="1" max="1" width="54" bestFit="1" customWidth="1"/>
  </cols>
  <sheetData>
    <row r="1" spans="1:28" ht="15.75" thickBot="1" x14ac:dyDescent="0.3">
      <c r="B1" s="41" t="s">
        <v>0</v>
      </c>
      <c r="C1" s="46"/>
      <c r="D1" s="46"/>
      <c r="E1" s="47"/>
      <c r="F1" s="41" t="s">
        <v>1</v>
      </c>
      <c r="G1" s="42"/>
      <c r="H1" s="42"/>
      <c r="I1" s="43"/>
      <c r="J1" s="41" t="s">
        <v>2</v>
      </c>
      <c r="K1" s="42"/>
      <c r="L1" s="42"/>
      <c r="M1" s="47"/>
      <c r="N1" s="41" t="s">
        <v>3</v>
      </c>
      <c r="O1" s="42"/>
      <c r="P1" s="43"/>
      <c r="Q1" s="41" t="s">
        <v>4</v>
      </c>
      <c r="R1" s="42"/>
      <c r="S1" s="43"/>
      <c r="T1" s="41" t="s">
        <v>5</v>
      </c>
      <c r="U1" s="43"/>
      <c r="V1" s="41" t="s">
        <v>6</v>
      </c>
      <c r="W1" s="44"/>
      <c r="X1" s="44"/>
      <c r="Y1" s="45"/>
      <c r="Z1" s="41" t="s">
        <v>58</v>
      </c>
      <c r="AA1" s="42"/>
      <c r="AB1" s="43"/>
    </row>
    <row r="2" spans="1:28" x14ac:dyDescent="0.25">
      <c r="B2" s="20" t="s">
        <v>7</v>
      </c>
      <c r="C2" s="4" t="s">
        <v>8</v>
      </c>
      <c r="D2" s="4" t="s">
        <v>9</v>
      </c>
      <c r="E2" s="4" t="s">
        <v>12</v>
      </c>
      <c r="F2" s="7" t="s">
        <v>13</v>
      </c>
      <c r="G2" s="8" t="s">
        <v>14</v>
      </c>
      <c r="H2" s="8" t="s">
        <v>15</v>
      </c>
      <c r="I2" s="9" t="s">
        <v>16</v>
      </c>
      <c r="J2" s="4" t="s">
        <v>38</v>
      </c>
      <c r="K2" s="4" t="s">
        <v>39</v>
      </c>
      <c r="L2" s="4" t="s">
        <v>17</v>
      </c>
      <c r="M2" s="4" t="s">
        <v>18</v>
      </c>
      <c r="N2" s="7" t="s">
        <v>19</v>
      </c>
      <c r="O2" s="8" t="s">
        <v>20</v>
      </c>
      <c r="P2" s="9" t="s">
        <v>21</v>
      </c>
      <c r="Q2" s="7" t="s">
        <v>36</v>
      </c>
      <c r="R2" s="8" t="s">
        <v>37</v>
      </c>
      <c r="S2" s="9" t="s">
        <v>22</v>
      </c>
      <c r="T2" s="4" t="s">
        <v>23</v>
      </c>
      <c r="U2" s="4" t="s">
        <v>24</v>
      </c>
      <c r="V2" s="7" t="s">
        <v>25</v>
      </c>
      <c r="W2" s="4" t="s">
        <v>26</v>
      </c>
      <c r="X2" s="4" t="s">
        <v>27</v>
      </c>
      <c r="Y2" s="4" t="s">
        <v>28</v>
      </c>
      <c r="Z2" s="20" t="s">
        <v>10</v>
      </c>
      <c r="AA2" s="8" t="s">
        <v>11</v>
      </c>
      <c r="AB2" s="23" t="s">
        <v>42</v>
      </c>
    </row>
    <row r="3" spans="1:28" x14ac:dyDescent="0.25">
      <c r="A3" s="1" t="s">
        <v>29</v>
      </c>
      <c r="B3" s="21">
        <v>515</v>
      </c>
      <c r="C3" s="5">
        <v>565</v>
      </c>
      <c r="D3" s="5">
        <v>612</v>
      </c>
      <c r="E3" s="5">
        <v>620</v>
      </c>
      <c r="F3" s="10">
        <v>631</v>
      </c>
      <c r="G3" s="5">
        <v>798</v>
      </c>
      <c r="H3" s="5">
        <v>621</v>
      </c>
      <c r="I3" s="11">
        <v>715</v>
      </c>
      <c r="J3" s="5">
        <v>399</v>
      </c>
      <c r="K3" s="5">
        <v>524</v>
      </c>
      <c r="L3" s="5">
        <v>481</v>
      </c>
      <c r="M3" s="5">
        <v>604</v>
      </c>
      <c r="N3" s="10">
        <v>600</v>
      </c>
      <c r="O3" s="5">
        <v>430</v>
      </c>
      <c r="P3" s="11">
        <v>491</v>
      </c>
      <c r="Q3" s="10">
        <v>421</v>
      </c>
      <c r="R3" s="5">
        <v>472</v>
      </c>
      <c r="S3" s="11">
        <v>616</v>
      </c>
      <c r="T3" s="5">
        <v>546</v>
      </c>
      <c r="U3" s="5">
        <v>620</v>
      </c>
      <c r="V3" s="10">
        <v>624</v>
      </c>
      <c r="W3" s="5">
        <v>694</v>
      </c>
      <c r="X3" s="5">
        <v>602</v>
      </c>
      <c r="Y3" s="5">
        <v>600</v>
      </c>
      <c r="Z3" s="21">
        <v>510</v>
      </c>
      <c r="AA3" s="5">
        <v>556</v>
      </c>
      <c r="AB3" s="24">
        <v>642</v>
      </c>
    </row>
    <row r="4" spans="1:28" x14ac:dyDescent="0.25">
      <c r="A4" s="1" t="s">
        <v>30</v>
      </c>
      <c r="B4" s="21">
        <v>388</v>
      </c>
      <c r="C4" s="5">
        <v>421</v>
      </c>
      <c r="D4" s="5">
        <v>396</v>
      </c>
      <c r="E4" s="5">
        <v>424</v>
      </c>
      <c r="F4" s="10">
        <v>461</v>
      </c>
      <c r="G4" s="5">
        <v>554</v>
      </c>
      <c r="H4" s="5">
        <v>452</v>
      </c>
      <c r="I4" s="11">
        <v>534</v>
      </c>
      <c r="J4" s="5">
        <v>274</v>
      </c>
      <c r="K4" s="5">
        <v>360</v>
      </c>
      <c r="L4" s="5">
        <v>313</v>
      </c>
      <c r="M4" s="5">
        <v>419</v>
      </c>
      <c r="N4" s="10">
        <v>387</v>
      </c>
      <c r="O4" s="5">
        <v>300</v>
      </c>
      <c r="P4" s="11">
        <v>332</v>
      </c>
      <c r="Q4" s="10">
        <v>297</v>
      </c>
      <c r="R4" s="5">
        <v>324</v>
      </c>
      <c r="S4" s="11">
        <v>456</v>
      </c>
      <c r="T4" s="5">
        <v>401</v>
      </c>
      <c r="U4" s="5">
        <v>486</v>
      </c>
      <c r="V4" s="10">
        <v>396</v>
      </c>
      <c r="W4" s="5">
        <v>475</v>
      </c>
      <c r="X4" s="5">
        <v>397</v>
      </c>
      <c r="Y4" s="5">
        <v>388</v>
      </c>
      <c r="Z4" s="21">
        <v>357</v>
      </c>
      <c r="AA4" s="5">
        <v>381</v>
      </c>
      <c r="AB4" s="24">
        <v>470</v>
      </c>
    </row>
    <row r="5" spans="1:28" x14ac:dyDescent="0.25">
      <c r="A5" s="1" t="s">
        <v>41</v>
      </c>
      <c r="B5" s="21">
        <v>0</v>
      </c>
      <c r="C5" s="5">
        <v>0</v>
      </c>
      <c r="D5" s="5">
        <v>0</v>
      </c>
      <c r="E5" s="5">
        <v>0</v>
      </c>
      <c r="F5" s="10">
        <v>0</v>
      </c>
      <c r="G5" s="5">
        <v>0</v>
      </c>
      <c r="H5" s="5">
        <v>0</v>
      </c>
      <c r="I5" s="11">
        <v>0</v>
      </c>
      <c r="J5" s="5">
        <v>0</v>
      </c>
      <c r="K5" s="5">
        <v>0</v>
      </c>
      <c r="L5" s="5">
        <v>0</v>
      </c>
      <c r="M5" s="5">
        <v>0</v>
      </c>
      <c r="N5" s="10">
        <v>0</v>
      </c>
      <c r="O5" s="5">
        <v>0</v>
      </c>
      <c r="P5" s="11">
        <v>0</v>
      </c>
      <c r="Q5" s="10">
        <v>0</v>
      </c>
      <c r="R5" s="5">
        <v>0</v>
      </c>
      <c r="S5" s="11">
        <v>0</v>
      </c>
      <c r="T5" s="5">
        <v>0</v>
      </c>
      <c r="U5" s="5">
        <v>0</v>
      </c>
      <c r="V5" s="10">
        <v>0</v>
      </c>
      <c r="W5" s="5">
        <v>0</v>
      </c>
      <c r="X5" s="5">
        <v>0</v>
      </c>
      <c r="Y5" s="5">
        <v>0</v>
      </c>
      <c r="Z5" s="21">
        <v>0</v>
      </c>
      <c r="AA5" s="5">
        <v>0</v>
      </c>
      <c r="AB5" s="24">
        <v>0</v>
      </c>
    </row>
    <row r="6" spans="1:28" x14ac:dyDescent="0.25">
      <c r="A6" s="1" t="s">
        <v>40</v>
      </c>
      <c r="B6" s="21">
        <v>0</v>
      </c>
      <c r="C6" s="5">
        <v>0</v>
      </c>
      <c r="D6" s="5">
        <v>0</v>
      </c>
      <c r="E6" s="5">
        <v>0</v>
      </c>
      <c r="F6" s="10">
        <v>0</v>
      </c>
      <c r="G6" s="5">
        <v>0</v>
      </c>
      <c r="H6" s="5">
        <v>0</v>
      </c>
      <c r="I6" s="11">
        <v>0</v>
      </c>
      <c r="J6" s="5">
        <v>0</v>
      </c>
      <c r="K6" s="5">
        <v>0</v>
      </c>
      <c r="L6" s="5">
        <v>0</v>
      </c>
      <c r="M6" s="5">
        <v>0</v>
      </c>
      <c r="N6" s="10">
        <v>0</v>
      </c>
      <c r="O6" s="5">
        <v>0</v>
      </c>
      <c r="P6" s="11">
        <v>0</v>
      </c>
      <c r="Q6" s="10">
        <v>0</v>
      </c>
      <c r="R6" s="5">
        <v>0</v>
      </c>
      <c r="S6" s="11">
        <v>0</v>
      </c>
      <c r="T6" s="5">
        <v>0</v>
      </c>
      <c r="U6" s="5">
        <v>0</v>
      </c>
      <c r="V6" s="10">
        <v>0</v>
      </c>
      <c r="W6" s="5">
        <v>0</v>
      </c>
      <c r="X6" s="5">
        <v>0</v>
      </c>
      <c r="Y6" s="5">
        <v>0</v>
      </c>
      <c r="Z6" s="21">
        <v>0</v>
      </c>
      <c r="AA6" s="5">
        <v>0</v>
      </c>
      <c r="AB6" s="24">
        <v>0</v>
      </c>
    </row>
    <row r="7" spans="1:28" x14ac:dyDescent="0.25">
      <c r="A7" s="1" t="s">
        <v>31</v>
      </c>
      <c r="B7" s="21">
        <v>0</v>
      </c>
      <c r="C7" s="5">
        <v>1</v>
      </c>
      <c r="D7" s="5">
        <v>1</v>
      </c>
      <c r="E7" s="5">
        <v>1</v>
      </c>
      <c r="F7" s="10">
        <v>0</v>
      </c>
      <c r="G7" s="5">
        <v>1</v>
      </c>
      <c r="H7" s="5">
        <v>1</v>
      </c>
      <c r="I7" s="11">
        <v>1</v>
      </c>
      <c r="J7" s="5">
        <v>1</v>
      </c>
      <c r="K7" s="5">
        <v>1</v>
      </c>
      <c r="L7" s="5">
        <v>1</v>
      </c>
      <c r="M7" s="5">
        <v>1</v>
      </c>
      <c r="N7" s="10">
        <v>1</v>
      </c>
      <c r="O7" s="5">
        <v>1</v>
      </c>
      <c r="P7" s="11">
        <v>1</v>
      </c>
      <c r="Q7" s="10">
        <v>1</v>
      </c>
      <c r="R7" s="5">
        <v>1</v>
      </c>
      <c r="S7" s="11">
        <v>0</v>
      </c>
      <c r="T7" s="5">
        <v>0</v>
      </c>
      <c r="U7" s="5">
        <v>0</v>
      </c>
      <c r="V7" s="10">
        <v>0</v>
      </c>
      <c r="W7" s="5">
        <v>0</v>
      </c>
      <c r="X7" s="5">
        <v>1</v>
      </c>
      <c r="Y7" s="5">
        <v>0</v>
      </c>
      <c r="Z7" s="21">
        <v>1</v>
      </c>
      <c r="AA7" s="5">
        <v>1</v>
      </c>
      <c r="AB7" s="24">
        <v>1</v>
      </c>
    </row>
    <row r="8" spans="1:28" x14ac:dyDescent="0.25">
      <c r="A8" s="1" t="s">
        <v>32</v>
      </c>
      <c r="B8" s="22">
        <v>388</v>
      </c>
      <c r="C8" s="6">
        <v>422</v>
      </c>
      <c r="D8" s="6">
        <v>397</v>
      </c>
      <c r="E8" s="6">
        <v>425</v>
      </c>
      <c r="F8" s="12">
        <v>461</v>
      </c>
      <c r="G8" s="6">
        <v>555</v>
      </c>
      <c r="H8" s="6">
        <v>453</v>
      </c>
      <c r="I8" s="13">
        <v>535</v>
      </c>
      <c r="J8" s="6">
        <v>275</v>
      </c>
      <c r="K8" s="6">
        <v>361</v>
      </c>
      <c r="L8" s="6">
        <v>314</v>
      </c>
      <c r="M8" s="6">
        <v>420</v>
      </c>
      <c r="N8" s="12">
        <v>388</v>
      </c>
      <c r="O8" s="6">
        <v>301</v>
      </c>
      <c r="P8" s="13">
        <v>333</v>
      </c>
      <c r="Q8" s="12">
        <v>298</v>
      </c>
      <c r="R8" s="6">
        <v>325</v>
      </c>
      <c r="S8" s="13">
        <v>456</v>
      </c>
      <c r="T8" s="6">
        <v>401</v>
      </c>
      <c r="U8" s="6">
        <v>486</v>
      </c>
      <c r="V8" s="12">
        <v>396</v>
      </c>
      <c r="W8" s="6">
        <v>475</v>
      </c>
      <c r="X8" s="6">
        <v>398</v>
      </c>
      <c r="Y8" s="6">
        <v>388</v>
      </c>
      <c r="Z8" s="22">
        <v>358</v>
      </c>
      <c r="AA8" s="6">
        <v>382</v>
      </c>
      <c r="AB8" s="25">
        <v>471</v>
      </c>
    </row>
    <row r="9" spans="1:28" x14ac:dyDescent="0.25">
      <c r="A9" s="1" t="s">
        <v>33</v>
      </c>
      <c r="B9" s="21">
        <v>3</v>
      </c>
      <c r="C9" s="5">
        <v>9</v>
      </c>
      <c r="D9" s="5">
        <v>3</v>
      </c>
      <c r="E9" s="5">
        <v>1</v>
      </c>
      <c r="F9" s="10">
        <v>5</v>
      </c>
      <c r="G9" s="5">
        <v>3</v>
      </c>
      <c r="H9" s="5">
        <v>2</v>
      </c>
      <c r="I9" s="11">
        <v>5</v>
      </c>
      <c r="J9" s="5">
        <v>1</v>
      </c>
      <c r="K9" s="5">
        <v>4</v>
      </c>
      <c r="L9" s="5">
        <v>3</v>
      </c>
      <c r="M9" s="5">
        <v>2</v>
      </c>
      <c r="N9" s="10">
        <v>6</v>
      </c>
      <c r="O9" s="5">
        <v>1</v>
      </c>
      <c r="P9" s="11">
        <v>4</v>
      </c>
      <c r="Q9" s="10">
        <v>7</v>
      </c>
      <c r="R9" s="5">
        <v>9</v>
      </c>
      <c r="S9" s="11">
        <v>4</v>
      </c>
      <c r="T9" s="5">
        <v>3</v>
      </c>
      <c r="U9" s="5">
        <v>5</v>
      </c>
      <c r="V9" s="10">
        <v>5</v>
      </c>
      <c r="W9" s="5">
        <v>5</v>
      </c>
      <c r="X9" s="5">
        <v>6</v>
      </c>
      <c r="Y9" s="5">
        <v>7</v>
      </c>
      <c r="Z9" s="21">
        <v>3</v>
      </c>
      <c r="AA9" s="5">
        <v>3</v>
      </c>
      <c r="AB9" s="24">
        <v>1</v>
      </c>
    </row>
    <row r="10" spans="1:28" x14ac:dyDescent="0.25">
      <c r="A10" s="1" t="s">
        <v>34</v>
      </c>
      <c r="B10" s="22">
        <v>385</v>
      </c>
      <c r="C10" s="6">
        <v>413</v>
      </c>
      <c r="D10" s="6">
        <v>394</v>
      </c>
      <c r="E10" s="6">
        <v>424</v>
      </c>
      <c r="F10" s="12">
        <v>456</v>
      </c>
      <c r="G10" s="6">
        <v>552</v>
      </c>
      <c r="H10" s="6">
        <v>451</v>
      </c>
      <c r="I10" s="13">
        <v>530</v>
      </c>
      <c r="J10" s="6">
        <v>274</v>
      </c>
      <c r="K10" s="6">
        <v>357</v>
      </c>
      <c r="L10" s="6">
        <v>311</v>
      </c>
      <c r="M10" s="6">
        <v>418</v>
      </c>
      <c r="N10" s="12">
        <v>382</v>
      </c>
      <c r="O10" s="6">
        <v>300</v>
      </c>
      <c r="P10" s="13">
        <v>329</v>
      </c>
      <c r="Q10" s="12">
        <v>291</v>
      </c>
      <c r="R10" s="6">
        <v>316</v>
      </c>
      <c r="S10" s="13">
        <v>452</v>
      </c>
      <c r="T10" s="6">
        <v>398</v>
      </c>
      <c r="U10" s="6">
        <v>481</v>
      </c>
      <c r="V10" s="12">
        <v>391</v>
      </c>
      <c r="W10" s="6">
        <v>470</v>
      </c>
      <c r="X10" s="6">
        <v>392</v>
      </c>
      <c r="Y10" s="6">
        <v>381</v>
      </c>
      <c r="Z10" s="22">
        <v>355</v>
      </c>
      <c r="AA10" s="6">
        <v>379</v>
      </c>
      <c r="AB10" s="25">
        <v>470</v>
      </c>
    </row>
    <row r="11" spans="1:28" x14ac:dyDescent="0.25">
      <c r="A11" s="1" t="s">
        <v>35</v>
      </c>
      <c r="B11" s="21">
        <v>1</v>
      </c>
      <c r="C11" s="5">
        <v>1</v>
      </c>
      <c r="D11" s="5">
        <v>3</v>
      </c>
      <c r="E11" s="5">
        <v>1</v>
      </c>
      <c r="F11" s="10">
        <v>3</v>
      </c>
      <c r="G11" s="5">
        <v>3</v>
      </c>
      <c r="H11" s="5">
        <v>3</v>
      </c>
      <c r="I11" s="11">
        <v>4</v>
      </c>
      <c r="J11" s="5">
        <v>1</v>
      </c>
      <c r="K11" s="5">
        <v>1</v>
      </c>
      <c r="L11" s="5">
        <v>2</v>
      </c>
      <c r="M11" s="5">
        <v>2</v>
      </c>
      <c r="N11" s="10">
        <v>5</v>
      </c>
      <c r="O11" s="5">
        <v>1</v>
      </c>
      <c r="P11" s="11">
        <v>2</v>
      </c>
      <c r="Q11" s="10">
        <v>0</v>
      </c>
      <c r="R11" s="5">
        <v>0</v>
      </c>
      <c r="S11" s="11">
        <v>3</v>
      </c>
      <c r="T11" s="5">
        <v>3</v>
      </c>
      <c r="U11" s="5">
        <v>4</v>
      </c>
      <c r="V11" s="10">
        <v>0</v>
      </c>
      <c r="W11" s="5">
        <v>3</v>
      </c>
      <c r="X11" s="5">
        <v>4</v>
      </c>
      <c r="Y11" s="5">
        <v>2</v>
      </c>
      <c r="Z11" s="21">
        <v>2</v>
      </c>
      <c r="AA11" s="5">
        <v>1</v>
      </c>
      <c r="AB11" s="24">
        <v>4</v>
      </c>
    </row>
    <row r="12" spans="1:28" x14ac:dyDescent="0.25">
      <c r="A12" s="1" t="s">
        <v>54</v>
      </c>
      <c r="B12" s="21">
        <v>105</v>
      </c>
      <c r="C12" s="5">
        <v>95</v>
      </c>
      <c r="D12" s="5">
        <v>109</v>
      </c>
      <c r="E12" s="5">
        <v>145</v>
      </c>
      <c r="F12" s="10">
        <v>157</v>
      </c>
      <c r="G12" s="5">
        <v>184</v>
      </c>
      <c r="H12" s="5">
        <v>133</v>
      </c>
      <c r="I12" s="11">
        <v>170</v>
      </c>
      <c r="J12" s="5">
        <v>107</v>
      </c>
      <c r="K12" s="5">
        <v>148</v>
      </c>
      <c r="L12" s="5">
        <v>133</v>
      </c>
      <c r="M12" s="5">
        <v>144</v>
      </c>
      <c r="N12" s="10">
        <v>169</v>
      </c>
      <c r="O12" s="5">
        <v>137</v>
      </c>
      <c r="P12" s="11">
        <v>136</v>
      </c>
      <c r="Q12" s="10">
        <v>92</v>
      </c>
      <c r="R12" s="5">
        <v>102</v>
      </c>
      <c r="S12" s="11">
        <v>159</v>
      </c>
      <c r="T12" s="5">
        <v>128</v>
      </c>
      <c r="U12" s="5">
        <v>169</v>
      </c>
      <c r="V12" s="10">
        <v>179</v>
      </c>
      <c r="W12" s="5">
        <v>215</v>
      </c>
      <c r="X12" s="5">
        <v>180</v>
      </c>
      <c r="Y12" s="5">
        <v>175</v>
      </c>
      <c r="Z12" s="21">
        <v>122</v>
      </c>
      <c r="AA12" s="5">
        <v>121</v>
      </c>
      <c r="AB12" s="24">
        <v>162</v>
      </c>
    </row>
    <row r="13" spans="1:28" x14ac:dyDescent="0.25">
      <c r="A13" s="1" t="s">
        <v>62</v>
      </c>
      <c r="B13" s="21">
        <v>0</v>
      </c>
      <c r="C13" s="48">
        <v>0</v>
      </c>
      <c r="D13" s="48">
        <v>0</v>
      </c>
      <c r="E13" s="48">
        <v>0</v>
      </c>
      <c r="F13" s="10">
        <v>1</v>
      </c>
      <c r="G13" s="48">
        <v>1</v>
      </c>
      <c r="H13" s="48">
        <v>3</v>
      </c>
      <c r="I13" s="11">
        <v>1</v>
      </c>
      <c r="J13" s="48">
        <v>2</v>
      </c>
      <c r="K13" s="48">
        <v>1</v>
      </c>
      <c r="L13" s="48">
        <v>0</v>
      </c>
      <c r="M13" s="48">
        <v>2</v>
      </c>
      <c r="N13" s="10">
        <v>1</v>
      </c>
      <c r="O13" s="48">
        <v>1</v>
      </c>
      <c r="P13" s="11">
        <v>1</v>
      </c>
      <c r="Q13" s="10">
        <v>2</v>
      </c>
      <c r="R13" s="48">
        <v>1</v>
      </c>
      <c r="S13" s="11">
        <v>3</v>
      </c>
      <c r="T13" s="48">
        <v>0</v>
      </c>
      <c r="U13" s="48">
        <v>1</v>
      </c>
      <c r="V13" s="10">
        <v>3</v>
      </c>
      <c r="W13" s="48">
        <v>1</v>
      </c>
      <c r="X13" s="48">
        <v>1</v>
      </c>
      <c r="Y13" s="48">
        <v>0</v>
      </c>
      <c r="Z13" s="21">
        <v>1</v>
      </c>
      <c r="AA13" s="48">
        <v>0</v>
      </c>
      <c r="AB13" s="24">
        <v>0</v>
      </c>
    </row>
    <row r="14" spans="1:28" x14ac:dyDescent="0.25">
      <c r="A14" s="1" t="s">
        <v>56</v>
      </c>
      <c r="B14" s="21">
        <v>171</v>
      </c>
      <c r="C14" s="5">
        <v>177</v>
      </c>
      <c r="D14" s="5">
        <v>153</v>
      </c>
      <c r="E14" s="5">
        <v>126</v>
      </c>
      <c r="F14" s="10">
        <v>159</v>
      </c>
      <c r="G14" s="5">
        <v>178</v>
      </c>
      <c r="H14" s="5">
        <v>150</v>
      </c>
      <c r="I14" s="11">
        <v>178</v>
      </c>
      <c r="J14" s="5">
        <v>85</v>
      </c>
      <c r="K14" s="5">
        <v>94</v>
      </c>
      <c r="L14" s="5">
        <v>85</v>
      </c>
      <c r="M14" s="5">
        <v>113</v>
      </c>
      <c r="N14" s="10">
        <v>87</v>
      </c>
      <c r="O14" s="5">
        <v>67</v>
      </c>
      <c r="P14" s="11">
        <v>82</v>
      </c>
      <c r="Q14" s="10">
        <v>113</v>
      </c>
      <c r="R14" s="5">
        <v>111</v>
      </c>
      <c r="S14" s="11">
        <v>152</v>
      </c>
      <c r="T14" s="5">
        <v>130</v>
      </c>
      <c r="U14" s="5">
        <v>169</v>
      </c>
      <c r="V14" s="10">
        <v>94</v>
      </c>
      <c r="W14" s="5">
        <v>120</v>
      </c>
      <c r="X14" s="5">
        <v>84</v>
      </c>
      <c r="Y14" s="5">
        <v>92</v>
      </c>
      <c r="Z14" s="21">
        <v>112</v>
      </c>
      <c r="AA14" s="5">
        <v>123</v>
      </c>
      <c r="AB14" s="24">
        <v>141</v>
      </c>
    </row>
    <row r="15" spans="1:28" x14ac:dyDescent="0.25">
      <c r="A15" s="1" t="s">
        <v>63</v>
      </c>
      <c r="B15" s="21">
        <v>1</v>
      </c>
      <c r="C15" s="5">
        <v>0</v>
      </c>
      <c r="D15" s="5">
        <v>1</v>
      </c>
      <c r="E15" s="5">
        <v>0</v>
      </c>
      <c r="F15" s="10">
        <v>0</v>
      </c>
      <c r="G15" s="5">
        <v>0</v>
      </c>
      <c r="H15" s="5">
        <v>0</v>
      </c>
      <c r="I15" s="11">
        <v>0</v>
      </c>
      <c r="J15" s="5">
        <v>0</v>
      </c>
      <c r="K15" s="5">
        <v>0</v>
      </c>
      <c r="L15" s="5">
        <v>0</v>
      </c>
      <c r="M15" s="5">
        <v>0</v>
      </c>
      <c r="N15" s="10">
        <v>0</v>
      </c>
      <c r="O15" s="5">
        <v>1</v>
      </c>
      <c r="P15" s="11">
        <v>0</v>
      </c>
      <c r="Q15" s="10">
        <v>0</v>
      </c>
      <c r="R15" s="5">
        <v>0</v>
      </c>
      <c r="S15" s="11">
        <v>0</v>
      </c>
      <c r="T15" s="5">
        <v>0</v>
      </c>
      <c r="U15" s="5">
        <v>0</v>
      </c>
      <c r="V15" s="10">
        <v>0</v>
      </c>
      <c r="W15" s="5">
        <v>0</v>
      </c>
      <c r="X15" s="5">
        <v>2</v>
      </c>
      <c r="Y15" s="5">
        <v>0</v>
      </c>
      <c r="Z15" s="21">
        <v>0</v>
      </c>
      <c r="AA15" s="5">
        <v>0</v>
      </c>
      <c r="AB15" s="24">
        <v>0</v>
      </c>
    </row>
    <row r="16" spans="1:28" x14ac:dyDescent="0.25">
      <c r="A16" s="16" t="s">
        <v>55</v>
      </c>
      <c r="B16" s="21">
        <v>46</v>
      </c>
      <c r="C16" s="5">
        <v>67</v>
      </c>
      <c r="D16" s="5">
        <v>67</v>
      </c>
      <c r="E16" s="5">
        <v>64</v>
      </c>
      <c r="F16" s="10">
        <v>65</v>
      </c>
      <c r="G16" s="5">
        <v>100</v>
      </c>
      <c r="H16" s="5">
        <v>84</v>
      </c>
      <c r="I16" s="11">
        <v>95</v>
      </c>
      <c r="J16" s="5">
        <v>46</v>
      </c>
      <c r="K16" s="5">
        <v>59</v>
      </c>
      <c r="L16" s="5">
        <v>52</v>
      </c>
      <c r="M16" s="5">
        <v>92</v>
      </c>
      <c r="N16" s="10">
        <v>58</v>
      </c>
      <c r="O16" s="5">
        <v>52</v>
      </c>
      <c r="P16" s="11">
        <v>54</v>
      </c>
      <c r="Q16" s="10">
        <v>43</v>
      </c>
      <c r="R16" s="5">
        <v>55</v>
      </c>
      <c r="S16" s="11">
        <v>79</v>
      </c>
      <c r="T16" s="5">
        <v>69</v>
      </c>
      <c r="U16" s="5">
        <v>62</v>
      </c>
      <c r="V16" s="10">
        <v>60</v>
      </c>
      <c r="W16" s="5">
        <v>78</v>
      </c>
      <c r="X16" s="5">
        <v>60</v>
      </c>
      <c r="Y16" s="5">
        <v>66</v>
      </c>
      <c r="Z16" s="21">
        <v>44</v>
      </c>
      <c r="AA16" s="5">
        <v>73</v>
      </c>
      <c r="AB16" s="24">
        <v>79</v>
      </c>
    </row>
    <row r="17" spans="1:28" ht="30" x14ac:dyDescent="0.25">
      <c r="A17" s="16" t="s">
        <v>64</v>
      </c>
      <c r="B17" s="21">
        <v>56</v>
      </c>
      <c r="C17" s="5">
        <v>66</v>
      </c>
      <c r="D17" s="5">
        <v>56</v>
      </c>
      <c r="E17" s="5">
        <v>82</v>
      </c>
      <c r="F17" s="10">
        <v>68</v>
      </c>
      <c r="G17" s="5">
        <v>79</v>
      </c>
      <c r="H17" s="5">
        <v>73</v>
      </c>
      <c r="I17" s="11">
        <v>76</v>
      </c>
      <c r="J17" s="5">
        <v>30</v>
      </c>
      <c r="K17" s="5">
        <v>46</v>
      </c>
      <c r="L17" s="5">
        <v>37</v>
      </c>
      <c r="M17" s="5">
        <v>62</v>
      </c>
      <c r="N17" s="10">
        <v>51</v>
      </c>
      <c r="O17" s="5">
        <v>38</v>
      </c>
      <c r="P17" s="11">
        <v>45</v>
      </c>
      <c r="Q17" s="10">
        <v>35</v>
      </c>
      <c r="R17" s="5">
        <v>44</v>
      </c>
      <c r="S17" s="11">
        <v>50</v>
      </c>
      <c r="T17" s="5">
        <v>65</v>
      </c>
      <c r="U17" s="5">
        <v>71</v>
      </c>
      <c r="V17" s="10">
        <v>43</v>
      </c>
      <c r="W17" s="5">
        <v>46</v>
      </c>
      <c r="X17" s="5">
        <v>53</v>
      </c>
      <c r="Y17" s="5">
        <v>42</v>
      </c>
      <c r="Z17" s="21">
        <v>66</v>
      </c>
      <c r="AA17" s="5">
        <v>54</v>
      </c>
      <c r="AB17" s="24">
        <v>76</v>
      </c>
    </row>
    <row r="18" spans="1:28" x14ac:dyDescent="0.25">
      <c r="A18" s="1" t="s">
        <v>60</v>
      </c>
      <c r="B18" s="21">
        <v>0</v>
      </c>
      <c r="C18" s="5">
        <v>0</v>
      </c>
      <c r="D18" s="5">
        <v>1</v>
      </c>
      <c r="E18" s="5">
        <v>1</v>
      </c>
      <c r="F18" s="10">
        <v>1</v>
      </c>
      <c r="G18" s="5">
        <v>0</v>
      </c>
      <c r="H18" s="5">
        <v>1</v>
      </c>
      <c r="I18" s="11">
        <v>3</v>
      </c>
      <c r="J18" s="5">
        <v>0</v>
      </c>
      <c r="K18" s="5">
        <v>0</v>
      </c>
      <c r="L18" s="5">
        <v>0</v>
      </c>
      <c r="M18" s="5">
        <v>0</v>
      </c>
      <c r="N18" s="10">
        <v>0</v>
      </c>
      <c r="O18" s="5">
        <v>0</v>
      </c>
      <c r="P18" s="11">
        <v>2</v>
      </c>
      <c r="Q18" s="10">
        <v>0</v>
      </c>
      <c r="R18" s="5">
        <v>0</v>
      </c>
      <c r="S18" s="11">
        <v>1</v>
      </c>
      <c r="T18" s="5">
        <v>0</v>
      </c>
      <c r="U18" s="5">
        <v>0</v>
      </c>
      <c r="V18" s="10">
        <v>2</v>
      </c>
      <c r="W18" s="5">
        <v>0</v>
      </c>
      <c r="X18" s="5">
        <v>0</v>
      </c>
      <c r="Y18" s="5">
        <v>0</v>
      </c>
      <c r="Z18" s="21">
        <v>0</v>
      </c>
      <c r="AA18" s="5">
        <v>1</v>
      </c>
      <c r="AB18" s="24">
        <v>0</v>
      </c>
    </row>
    <row r="19" spans="1:28" x14ac:dyDescent="0.25">
      <c r="A19" s="1" t="s">
        <v>59</v>
      </c>
      <c r="B19" s="21">
        <v>2</v>
      </c>
      <c r="C19" s="5">
        <v>5</v>
      </c>
      <c r="D19" s="5">
        <v>4</v>
      </c>
      <c r="E19" s="5">
        <v>4</v>
      </c>
      <c r="F19" s="10">
        <v>2</v>
      </c>
      <c r="G19" s="5">
        <v>4</v>
      </c>
      <c r="H19" s="5">
        <v>1</v>
      </c>
      <c r="I19" s="11">
        <v>3</v>
      </c>
      <c r="J19" s="5">
        <v>3</v>
      </c>
      <c r="K19" s="5">
        <v>7</v>
      </c>
      <c r="L19" s="5">
        <v>2</v>
      </c>
      <c r="M19" s="5">
        <v>1</v>
      </c>
      <c r="N19" s="10">
        <v>10</v>
      </c>
      <c r="O19" s="5">
        <v>3</v>
      </c>
      <c r="P19" s="11">
        <v>7</v>
      </c>
      <c r="Q19" s="10">
        <v>3</v>
      </c>
      <c r="R19" s="5">
        <v>3</v>
      </c>
      <c r="S19" s="11">
        <v>4</v>
      </c>
      <c r="T19" s="5">
        <v>3</v>
      </c>
      <c r="U19" s="5">
        <v>5</v>
      </c>
      <c r="V19" s="10">
        <v>9</v>
      </c>
      <c r="W19" s="5">
        <v>5</v>
      </c>
      <c r="X19" s="5">
        <v>6</v>
      </c>
      <c r="Y19" s="5">
        <v>3</v>
      </c>
      <c r="Z19" s="21">
        <v>5</v>
      </c>
      <c r="AA19" s="5">
        <v>1</v>
      </c>
      <c r="AB19" s="24">
        <v>4</v>
      </c>
    </row>
    <row r="20" spans="1:28" x14ac:dyDescent="0.25">
      <c r="A20" s="1" t="s">
        <v>65</v>
      </c>
      <c r="B20" s="21">
        <v>0</v>
      </c>
      <c r="C20" s="5">
        <v>1</v>
      </c>
      <c r="D20" s="5">
        <v>0</v>
      </c>
      <c r="E20" s="5">
        <v>0</v>
      </c>
      <c r="F20" s="10">
        <v>0</v>
      </c>
      <c r="G20" s="5">
        <v>1</v>
      </c>
      <c r="H20" s="5">
        <v>2</v>
      </c>
      <c r="I20" s="11">
        <v>0</v>
      </c>
      <c r="J20" s="5">
        <v>0</v>
      </c>
      <c r="K20" s="5">
        <v>0</v>
      </c>
      <c r="L20" s="5">
        <v>0</v>
      </c>
      <c r="M20" s="5">
        <v>0</v>
      </c>
      <c r="N20" s="10">
        <v>0</v>
      </c>
      <c r="O20" s="5">
        <v>0</v>
      </c>
      <c r="P20" s="11">
        <v>0</v>
      </c>
      <c r="Q20" s="10">
        <v>1</v>
      </c>
      <c r="R20" s="5">
        <v>0</v>
      </c>
      <c r="S20" s="11">
        <v>1</v>
      </c>
      <c r="T20" s="5">
        <v>0</v>
      </c>
      <c r="U20" s="5">
        <v>0</v>
      </c>
      <c r="V20" s="10">
        <v>0</v>
      </c>
      <c r="W20" s="5">
        <v>0</v>
      </c>
      <c r="X20" s="5">
        <v>0</v>
      </c>
      <c r="Y20" s="5">
        <v>1</v>
      </c>
      <c r="Z20" s="21">
        <v>0</v>
      </c>
      <c r="AA20" s="5">
        <v>2</v>
      </c>
      <c r="AB20" s="24">
        <v>0</v>
      </c>
    </row>
    <row r="21" spans="1:28" x14ac:dyDescent="0.25">
      <c r="A21" s="1" t="s">
        <v>66</v>
      </c>
      <c r="B21" s="21">
        <v>1</v>
      </c>
      <c r="C21" s="48">
        <v>1</v>
      </c>
      <c r="D21" s="48">
        <v>0</v>
      </c>
      <c r="E21" s="48">
        <v>0</v>
      </c>
      <c r="F21" s="10">
        <v>0</v>
      </c>
      <c r="G21" s="48">
        <v>1</v>
      </c>
      <c r="H21" s="48">
        <v>0</v>
      </c>
      <c r="I21" s="11">
        <v>0</v>
      </c>
      <c r="J21" s="48">
        <v>0</v>
      </c>
      <c r="K21" s="48">
        <v>0</v>
      </c>
      <c r="L21" s="48">
        <v>0</v>
      </c>
      <c r="M21" s="48">
        <v>1</v>
      </c>
      <c r="N21" s="10">
        <v>1</v>
      </c>
      <c r="O21" s="48">
        <v>0</v>
      </c>
      <c r="P21" s="11">
        <v>0</v>
      </c>
      <c r="Q21" s="10">
        <v>2</v>
      </c>
      <c r="R21" s="48">
        <v>0</v>
      </c>
      <c r="S21" s="11">
        <v>0</v>
      </c>
      <c r="T21" s="48">
        <v>0</v>
      </c>
      <c r="U21" s="48">
        <v>0</v>
      </c>
      <c r="V21" s="10">
        <v>1</v>
      </c>
      <c r="W21" s="48">
        <v>0</v>
      </c>
      <c r="X21" s="48">
        <v>1</v>
      </c>
      <c r="Y21" s="48">
        <v>0</v>
      </c>
      <c r="Z21" s="21">
        <v>1</v>
      </c>
      <c r="AA21" s="48">
        <v>1</v>
      </c>
      <c r="AB21" s="24">
        <v>1</v>
      </c>
    </row>
    <row r="22" spans="1:28" ht="15.75" thickBot="1" x14ac:dyDescent="0.3">
      <c r="A22" s="1" t="s">
        <v>61</v>
      </c>
      <c r="B22" s="26">
        <v>2</v>
      </c>
      <c r="C22" s="27">
        <v>0</v>
      </c>
      <c r="D22" s="27">
        <v>0</v>
      </c>
      <c r="E22" s="27">
        <v>1</v>
      </c>
      <c r="F22" s="28">
        <v>0</v>
      </c>
      <c r="G22" s="27">
        <v>1</v>
      </c>
      <c r="H22" s="27">
        <v>1</v>
      </c>
      <c r="I22" s="29">
        <v>0</v>
      </c>
      <c r="J22" s="27">
        <v>0</v>
      </c>
      <c r="K22" s="27">
        <v>1</v>
      </c>
      <c r="L22" s="27">
        <v>0</v>
      </c>
      <c r="M22" s="27">
        <v>1</v>
      </c>
      <c r="N22" s="28">
        <v>0</v>
      </c>
      <c r="O22" s="27">
        <v>1</v>
      </c>
      <c r="P22" s="29">
        <v>0</v>
      </c>
      <c r="Q22" s="28">
        <v>0</v>
      </c>
      <c r="R22" s="27">
        <v>0</v>
      </c>
      <c r="S22" s="29">
        <v>0</v>
      </c>
      <c r="T22" s="27">
        <v>0</v>
      </c>
      <c r="U22" s="27">
        <v>0</v>
      </c>
      <c r="V22" s="28">
        <v>0</v>
      </c>
      <c r="W22" s="27">
        <v>2</v>
      </c>
      <c r="X22" s="27">
        <v>1</v>
      </c>
      <c r="Y22" s="27">
        <v>0</v>
      </c>
      <c r="Z22" s="26">
        <v>2</v>
      </c>
      <c r="AA22" s="27">
        <v>2</v>
      </c>
      <c r="AB22" s="30">
        <v>3</v>
      </c>
    </row>
  </sheetData>
  <mergeCells count="8">
    <mergeCell ref="V1:Y1"/>
    <mergeCell ref="Z1:AB1"/>
    <mergeCell ref="B1:E1"/>
    <mergeCell ref="F1:I1"/>
    <mergeCell ref="J1:M1"/>
    <mergeCell ref="N1:P1"/>
    <mergeCell ref="Q1:S1"/>
    <mergeCell ref="T1:U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AB45"/>
  <sheetViews>
    <sheetView topLeftCell="A18" workbookViewId="0">
      <selection activeCell="AB46" sqref="AB46"/>
    </sheetView>
  </sheetViews>
  <sheetFormatPr baseColWidth="10" defaultRowHeight="15" x14ac:dyDescent="0.25"/>
  <cols>
    <col min="1" max="1" width="89" bestFit="1" customWidth="1"/>
    <col min="2" max="2" width="11.85546875" style="5" bestFit="1" customWidth="1"/>
    <col min="3" max="27" width="11.42578125" style="5"/>
  </cols>
  <sheetData>
    <row r="1" spans="1:28" ht="15.75" thickBot="1" x14ac:dyDescent="0.3">
      <c r="B1" s="41" t="s">
        <v>0</v>
      </c>
      <c r="C1" s="46"/>
      <c r="D1" s="46"/>
      <c r="E1" s="47"/>
      <c r="F1" s="41" t="s">
        <v>1</v>
      </c>
      <c r="G1" s="42"/>
      <c r="H1" s="42"/>
      <c r="I1" s="43"/>
      <c r="J1" s="41" t="s">
        <v>2</v>
      </c>
      <c r="K1" s="42"/>
      <c r="L1" s="42"/>
      <c r="M1" s="47"/>
      <c r="N1" s="41" t="s">
        <v>3</v>
      </c>
      <c r="O1" s="42"/>
      <c r="P1" s="43"/>
      <c r="Q1" s="41" t="s">
        <v>4</v>
      </c>
      <c r="R1" s="42"/>
      <c r="S1" s="43"/>
      <c r="T1" s="41" t="s">
        <v>5</v>
      </c>
      <c r="U1" s="43"/>
      <c r="V1" s="41" t="s">
        <v>6</v>
      </c>
      <c r="W1" s="44"/>
      <c r="X1" s="44"/>
      <c r="Y1" s="45"/>
      <c r="Z1" s="41" t="s">
        <v>58</v>
      </c>
      <c r="AA1" s="42"/>
      <c r="AB1" s="43"/>
    </row>
    <row r="2" spans="1:28" x14ac:dyDescent="0.25">
      <c r="B2" s="7" t="s">
        <v>7</v>
      </c>
      <c r="C2" s="4" t="s">
        <v>8</v>
      </c>
      <c r="D2" s="4" t="s">
        <v>9</v>
      </c>
      <c r="E2" s="4" t="s">
        <v>12</v>
      </c>
      <c r="F2" s="7" t="s">
        <v>13</v>
      </c>
      <c r="G2" s="8" t="s">
        <v>14</v>
      </c>
      <c r="H2" s="8" t="s">
        <v>15</v>
      </c>
      <c r="I2" s="9" t="s">
        <v>16</v>
      </c>
      <c r="J2" s="4" t="s">
        <v>38</v>
      </c>
      <c r="K2" s="4" t="s">
        <v>39</v>
      </c>
      <c r="L2" s="4" t="s">
        <v>17</v>
      </c>
      <c r="M2" s="4" t="s">
        <v>18</v>
      </c>
      <c r="N2" s="7" t="s">
        <v>19</v>
      </c>
      <c r="O2" s="8" t="s">
        <v>20</v>
      </c>
      <c r="P2" s="9" t="s">
        <v>21</v>
      </c>
      <c r="Q2" s="7" t="s">
        <v>36</v>
      </c>
      <c r="R2" s="8" t="s">
        <v>37</v>
      </c>
      <c r="S2" s="9" t="s">
        <v>22</v>
      </c>
      <c r="T2" s="4" t="s">
        <v>23</v>
      </c>
      <c r="U2" s="4" t="s">
        <v>24</v>
      </c>
      <c r="V2" s="7" t="s">
        <v>25</v>
      </c>
      <c r="W2" s="4" t="s">
        <v>26</v>
      </c>
      <c r="X2" s="4" t="s">
        <v>27</v>
      </c>
      <c r="Y2" s="9" t="s">
        <v>28</v>
      </c>
      <c r="Z2" s="4" t="s">
        <v>10</v>
      </c>
      <c r="AA2" s="4" t="s">
        <v>11</v>
      </c>
      <c r="AB2" s="9" t="s">
        <v>42</v>
      </c>
    </row>
    <row r="3" spans="1:28" x14ac:dyDescent="0.25">
      <c r="A3" s="1" t="s">
        <v>29</v>
      </c>
      <c r="B3" s="21">
        <v>515</v>
      </c>
      <c r="C3" s="5">
        <v>565</v>
      </c>
      <c r="D3" s="5">
        <v>612</v>
      </c>
      <c r="E3" s="5">
        <v>620</v>
      </c>
      <c r="F3" s="10">
        <v>631</v>
      </c>
      <c r="G3" s="5">
        <v>798</v>
      </c>
      <c r="H3" s="5">
        <v>621</v>
      </c>
      <c r="I3" s="11">
        <v>715</v>
      </c>
      <c r="J3" s="5">
        <v>399</v>
      </c>
      <c r="K3" s="5">
        <v>524</v>
      </c>
      <c r="L3" s="5">
        <v>481</v>
      </c>
      <c r="M3" s="5">
        <v>604</v>
      </c>
      <c r="N3" s="10">
        <v>600</v>
      </c>
      <c r="O3" s="5">
        <v>430</v>
      </c>
      <c r="P3" s="11">
        <v>491</v>
      </c>
      <c r="Q3" s="10">
        <v>421</v>
      </c>
      <c r="R3" s="5">
        <v>472</v>
      </c>
      <c r="S3" s="11">
        <v>616</v>
      </c>
      <c r="T3" s="5">
        <v>546</v>
      </c>
      <c r="U3" s="5">
        <v>620</v>
      </c>
      <c r="V3" s="10">
        <v>624</v>
      </c>
      <c r="W3" s="5">
        <v>694</v>
      </c>
      <c r="X3" s="5">
        <v>602</v>
      </c>
      <c r="Y3" s="5">
        <v>600</v>
      </c>
      <c r="Z3" s="21">
        <v>510</v>
      </c>
      <c r="AA3" s="5">
        <v>556</v>
      </c>
      <c r="AB3" s="24">
        <v>642</v>
      </c>
    </row>
    <row r="4" spans="1:28" x14ac:dyDescent="0.25">
      <c r="A4" s="1" t="s">
        <v>30</v>
      </c>
      <c r="B4" s="10">
        <v>388</v>
      </c>
      <c r="C4" s="5">
        <v>419</v>
      </c>
      <c r="D4" s="5">
        <v>396</v>
      </c>
      <c r="E4" s="5">
        <v>424</v>
      </c>
      <c r="F4" s="10">
        <v>448</v>
      </c>
      <c r="G4" s="5">
        <v>552</v>
      </c>
      <c r="H4" s="5">
        <v>448</v>
      </c>
      <c r="I4" s="11">
        <v>532</v>
      </c>
      <c r="J4" s="5">
        <v>270</v>
      </c>
      <c r="K4" s="5">
        <v>358</v>
      </c>
      <c r="L4" s="5">
        <v>312</v>
      </c>
      <c r="M4" s="5">
        <v>418</v>
      </c>
      <c r="N4" s="10">
        <v>383</v>
      </c>
      <c r="O4" s="5">
        <v>298</v>
      </c>
      <c r="P4" s="11">
        <v>330</v>
      </c>
      <c r="Q4" s="10">
        <v>296</v>
      </c>
      <c r="R4" s="5">
        <v>321</v>
      </c>
      <c r="S4" s="11">
        <v>456</v>
      </c>
      <c r="T4" s="5">
        <v>397</v>
      </c>
      <c r="U4" s="5">
        <v>483</v>
      </c>
      <c r="V4" s="10">
        <v>395</v>
      </c>
      <c r="W4" s="5">
        <v>474</v>
      </c>
      <c r="X4" s="5">
        <v>396</v>
      </c>
      <c r="Y4" s="11">
        <v>386</v>
      </c>
      <c r="Z4" s="5">
        <v>353</v>
      </c>
      <c r="AA4" s="5">
        <v>378</v>
      </c>
      <c r="AB4" s="11">
        <v>469</v>
      </c>
    </row>
    <row r="5" spans="1:28" x14ac:dyDescent="0.25">
      <c r="A5" s="1" t="s">
        <v>41</v>
      </c>
      <c r="B5" s="10">
        <v>0</v>
      </c>
      <c r="C5" s="5">
        <v>0</v>
      </c>
      <c r="D5" s="5">
        <v>0</v>
      </c>
      <c r="E5" s="5">
        <v>0</v>
      </c>
      <c r="F5" s="10">
        <v>0</v>
      </c>
      <c r="G5" s="5">
        <v>0</v>
      </c>
      <c r="H5" s="5">
        <v>0</v>
      </c>
      <c r="I5" s="11">
        <v>0</v>
      </c>
      <c r="J5" s="5">
        <v>0</v>
      </c>
      <c r="K5" s="5">
        <v>0</v>
      </c>
      <c r="L5" s="5">
        <v>0</v>
      </c>
      <c r="M5" s="5">
        <v>0</v>
      </c>
      <c r="N5" s="10">
        <v>0</v>
      </c>
      <c r="O5" s="5">
        <v>0</v>
      </c>
      <c r="P5" s="11">
        <v>0</v>
      </c>
      <c r="Q5" s="10">
        <v>0</v>
      </c>
      <c r="R5" s="5">
        <v>0</v>
      </c>
      <c r="S5" s="11">
        <v>0</v>
      </c>
      <c r="T5" s="5">
        <v>0</v>
      </c>
      <c r="U5" s="5">
        <v>0</v>
      </c>
      <c r="V5" s="10">
        <v>0</v>
      </c>
      <c r="W5" s="5">
        <v>0</v>
      </c>
      <c r="X5" s="5">
        <v>0</v>
      </c>
      <c r="Y5" s="11">
        <v>0</v>
      </c>
      <c r="Z5" s="5">
        <v>0</v>
      </c>
      <c r="AA5" s="5">
        <v>0</v>
      </c>
      <c r="AB5" s="11">
        <v>0</v>
      </c>
    </row>
    <row r="6" spans="1:28" x14ac:dyDescent="0.25">
      <c r="A6" s="1" t="s">
        <v>40</v>
      </c>
      <c r="B6" s="10">
        <v>0</v>
      </c>
      <c r="C6" s="5">
        <v>0</v>
      </c>
      <c r="D6" s="5">
        <v>0</v>
      </c>
      <c r="E6" s="5">
        <v>0</v>
      </c>
      <c r="F6" s="10">
        <v>0</v>
      </c>
      <c r="G6" s="5">
        <v>0</v>
      </c>
      <c r="H6" s="5">
        <v>0</v>
      </c>
      <c r="I6" s="11">
        <v>0</v>
      </c>
      <c r="J6" s="5">
        <v>0</v>
      </c>
      <c r="K6" s="5">
        <v>0</v>
      </c>
      <c r="L6" s="5">
        <v>0</v>
      </c>
      <c r="M6" s="5">
        <v>0</v>
      </c>
      <c r="N6" s="10">
        <v>0</v>
      </c>
      <c r="O6" s="5">
        <v>0</v>
      </c>
      <c r="P6" s="11">
        <v>0</v>
      </c>
      <c r="Q6" s="10">
        <v>0</v>
      </c>
      <c r="R6" s="5">
        <v>0</v>
      </c>
      <c r="S6" s="11">
        <v>0</v>
      </c>
      <c r="T6" s="5">
        <v>0</v>
      </c>
      <c r="U6" s="5">
        <v>0</v>
      </c>
      <c r="V6" s="10">
        <v>0</v>
      </c>
      <c r="W6" s="5">
        <v>0</v>
      </c>
      <c r="X6" s="5">
        <v>0</v>
      </c>
      <c r="Y6" s="11">
        <v>0</v>
      </c>
      <c r="Z6" s="5">
        <v>0</v>
      </c>
      <c r="AA6" s="5">
        <v>0</v>
      </c>
      <c r="AB6" s="11">
        <v>0</v>
      </c>
    </row>
    <row r="7" spans="1:28" x14ac:dyDescent="0.25">
      <c r="A7" s="1" t="s">
        <v>31</v>
      </c>
      <c r="B7" s="10">
        <v>0</v>
      </c>
      <c r="C7" s="5">
        <v>1</v>
      </c>
      <c r="D7" s="5">
        <v>1</v>
      </c>
      <c r="E7" s="5">
        <v>1</v>
      </c>
      <c r="F7" s="10">
        <v>1</v>
      </c>
      <c r="G7" s="5">
        <v>1</v>
      </c>
      <c r="H7" s="5">
        <v>1</v>
      </c>
      <c r="I7" s="11">
        <v>1</v>
      </c>
      <c r="J7" s="5">
        <v>1</v>
      </c>
      <c r="K7" s="5">
        <v>1</v>
      </c>
      <c r="L7" s="5">
        <v>1</v>
      </c>
      <c r="M7" s="5">
        <v>1</v>
      </c>
      <c r="N7" s="10">
        <v>1</v>
      </c>
      <c r="O7" s="5">
        <v>1</v>
      </c>
      <c r="P7" s="11">
        <v>1</v>
      </c>
      <c r="Q7" s="10">
        <v>1</v>
      </c>
      <c r="R7" s="5">
        <v>1</v>
      </c>
      <c r="S7" s="11">
        <v>0</v>
      </c>
      <c r="T7" s="5">
        <v>0</v>
      </c>
      <c r="U7" s="5">
        <v>0</v>
      </c>
      <c r="V7" s="10">
        <v>0</v>
      </c>
      <c r="W7" s="5">
        <v>0</v>
      </c>
      <c r="X7" s="5">
        <v>1</v>
      </c>
      <c r="Y7" s="11">
        <v>0</v>
      </c>
      <c r="Z7" s="5">
        <v>1</v>
      </c>
      <c r="AA7" s="5">
        <v>1</v>
      </c>
      <c r="AB7" s="11">
        <v>1</v>
      </c>
    </row>
    <row r="8" spans="1:28" x14ac:dyDescent="0.25">
      <c r="A8" s="1" t="s">
        <v>32</v>
      </c>
      <c r="B8" s="12">
        <v>388</v>
      </c>
      <c r="C8" s="6">
        <v>419</v>
      </c>
      <c r="D8" s="6">
        <v>397</v>
      </c>
      <c r="E8" s="6">
        <v>425</v>
      </c>
      <c r="F8" s="12">
        <v>449</v>
      </c>
      <c r="G8" s="6">
        <v>553</v>
      </c>
      <c r="H8" s="6">
        <v>449</v>
      </c>
      <c r="I8" s="13">
        <v>533</v>
      </c>
      <c r="J8" s="6">
        <v>271</v>
      </c>
      <c r="K8" s="6">
        <v>359</v>
      </c>
      <c r="L8" s="6">
        <v>313</v>
      </c>
      <c r="M8" s="6">
        <v>419</v>
      </c>
      <c r="N8" s="12">
        <v>384</v>
      </c>
      <c r="O8" s="6">
        <v>299</v>
      </c>
      <c r="P8" s="13">
        <v>331</v>
      </c>
      <c r="Q8" s="12">
        <v>297</v>
      </c>
      <c r="R8" s="6">
        <v>322</v>
      </c>
      <c r="S8" s="13">
        <v>456</v>
      </c>
      <c r="T8" s="6">
        <v>397</v>
      </c>
      <c r="U8" s="6">
        <v>483</v>
      </c>
      <c r="V8" s="12">
        <v>395</v>
      </c>
      <c r="W8" s="6">
        <v>474</v>
      </c>
      <c r="X8" s="6">
        <v>397</v>
      </c>
      <c r="Y8" s="13">
        <v>386</v>
      </c>
      <c r="Z8" s="6">
        <v>354</v>
      </c>
      <c r="AA8" s="6">
        <v>379</v>
      </c>
      <c r="AB8" s="13">
        <v>470</v>
      </c>
    </row>
    <row r="9" spans="1:28" x14ac:dyDescent="0.25">
      <c r="A9" s="1" t="s">
        <v>33</v>
      </c>
      <c r="B9" s="10">
        <v>7</v>
      </c>
      <c r="C9" s="5">
        <v>10</v>
      </c>
      <c r="D9" s="5">
        <v>5</v>
      </c>
      <c r="E9" s="5">
        <v>6</v>
      </c>
      <c r="F9" s="10">
        <v>7</v>
      </c>
      <c r="G9" s="5">
        <v>15</v>
      </c>
      <c r="H9" s="5">
        <v>7</v>
      </c>
      <c r="I9" s="11">
        <v>8</v>
      </c>
      <c r="J9" s="5">
        <v>3</v>
      </c>
      <c r="K9" s="5">
        <v>0</v>
      </c>
      <c r="L9" s="5">
        <v>4</v>
      </c>
      <c r="M9" s="5">
        <v>9</v>
      </c>
      <c r="N9" s="10">
        <v>8</v>
      </c>
      <c r="O9" s="5">
        <v>6</v>
      </c>
      <c r="P9" s="11">
        <v>8</v>
      </c>
      <c r="Q9" s="10">
        <v>11</v>
      </c>
      <c r="R9" s="5">
        <v>5</v>
      </c>
      <c r="S9" s="11">
        <v>0</v>
      </c>
      <c r="T9" s="5">
        <v>5</v>
      </c>
      <c r="U9" s="5">
        <v>9</v>
      </c>
      <c r="V9" s="10">
        <v>16</v>
      </c>
      <c r="W9" s="5">
        <v>10</v>
      </c>
      <c r="X9" s="5">
        <v>9</v>
      </c>
      <c r="Y9" s="11">
        <v>7</v>
      </c>
      <c r="Z9" s="5">
        <v>6</v>
      </c>
      <c r="AA9" s="5">
        <v>5</v>
      </c>
      <c r="AB9" s="11">
        <v>5</v>
      </c>
    </row>
    <row r="10" spans="1:28" x14ac:dyDescent="0.25">
      <c r="A10" s="1" t="s">
        <v>34</v>
      </c>
      <c r="B10" s="12">
        <v>381</v>
      </c>
      <c r="C10" s="6">
        <v>409</v>
      </c>
      <c r="D10" s="6">
        <v>392</v>
      </c>
      <c r="E10" s="6">
        <v>419</v>
      </c>
      <c r="F10" s="12">
        <v>442</v>
      </c>
      <c r="G10" s="6">
        <v>538</v>
      </c>
      <c r="H10" s="6">
        <v>442</v>
      </c>
      <c r="I10" s="13">
        <v>525</v>
      </c>
      <c r="J10" s="6">
        <v>268</v>
      </c>
      <c r="K10" s="6">
        <v>359</v>
      </c>
      <c r="L10" s="6">
        <v>309</v>
      </c>
      <c r="M10" s="6">
        <v>410</v>
      </c>
      <c r="N10" s="12">
        <v>376</v>
      </c>
      <c r="O10" s="6">
        <v>293</v>
      </c>
      <c r="P10" s="13">
        <v>323</v>
      </c>
      <c r="Q10" s="12">
        <v>286</v>
      </c>
      <c r="R10" s="6">
        <v>317</v>
      </c>
      <c r="S10" s="13">
        <v>456</v>
      </c>
      <c r="T10" s="6">
        <v>392</v>
      </c>
      <c r="U10" s="6">
        <v>474</v>
      </c>
      <c r="V10" s="12">
        <v>379</v>
      </c>
      <c r="W10" s="6">
        <v>464</v>
      </c>
      <c r="X10" s="6">
        <v>988</v>
      </c>
      <c r="Y10" s="13">
        <v>379</v>
      </c>
      <c r="Z10" s="6">
        <v>348</v>
      </c>
      <c r="AA10" s="6">
        <v>374</v>
      </c>
      <c r="AB10" s="13">
        <v>465</v>
      </c>
    </row>
    <row r="11" spans="1:28" x14ac:dyDescent="0.25">
      <c r="A11" s="1" t="s">
        <v>35</v>
      </c>
      <c r="B11" s="10">
        <v>3</v>
      </c>
      <c r="C11" s="5">
        <v>4</v>
      </c>
      <c r="D11" s="5">
        <v>6</v>
      </c>
      <c r="E11" s="5">
        <v>2</v>
      </c>
      <c r="F11" s="10">
        <v>4</v>
      </c>
      <c r="G11" s="5">
        <v>9</v>
      </c>
      <c r="H11" s="5">
        <v>4</v>
      </c>
      <c r="I11" s="11">
        <v>5</v>
      </c>
      <c r="J11" s="5">
        <v>2</v>
      </c>
      <c r="K11" s="5">
        <v>0</v>
      </c>
      <c r="L11" s="5">
        <v>3</v>
      </c>
      <c r="M11" s="5">
        <v>5</v>
      </c>
      <c r="N11" s="10">
        <v>12</v>
      </c>
      <c r="O11" s="5">
        <v>3</v>
      </c>
      <c r="P11" s="11">
        <v>6</v>
      </c>
      <c r="Q11" s="10">
        <v>5</v>
      </c>
      <c r="R11" s="5">
        <v>5</v>
      </c>
      <c r="S11" s="11">
        <v>5</v>
      </c>
      <c r="T11" s="5">
        <v>8</v>
      </c>
      <c r="U11" s="5">
        <v>6</v>
      </c>
      <c r="V11" s="10">
        <v>3</v>
      </c>
      <c r="W11" s="5">
        <v>4</v>
      </c>
      <c r="X11" s="5">
        <v>12</v>
      </c>
      <c r="Y11" s="11">
        <v>10</v>
      </c>
      <c r="Z11" s="5">
        <v>9</v>
      </c>
      <c r="AA11" s="5">
        <v>5</v>
      </c>
      <c r="AB11" s="11">
        <v>8</v>
      </c>
    </row>
    <row r="12" spans="1:28" x14ac:dyDescent="0.25">
      <c r="A12" s="49" t="s">
        <v>78</v>
      </c>
      <c r="B12" s="51"/>
      <c r="C12" s="52"/>
      <c r="D12" s="52"/>
      <c r="E12" s="52"/>
      <c r="F12" s="51"/>
      <c r="G12" s="52"/>
      <c r="H12" s="52"/>
      <c r="I12" s="53"/>
      <c r="J12" s="52"/>
      <c r="K12" s="52"/>
      <c r="L12" s="52"/>
      <c r="M12" s="52"/>
      <c r="N12" s="51"/>
      <c r="O12" s="52"/>
      <c r="P12" s="53"/>
      <c r="Q12" s="51"/>
      <c r="R12" s="52"/>
      <c r="S12" s="53"/>
      <c r="T12" s="52"/>
      <c r="U12" s="52"/>
      <c r="V12" s="51"/>
      <c r="W12" s="52"/>
      <c r="X12" s="52"/>
      <c r="Y12" s="53"/>
      <c r="Z12" s="52"/>
      <c r="AA12" s="52"/>
      <c r="AB12" s="53"/>
    </row>
    <row r="13" spans="1:28" x14ac:dyDescent="0.25">
      <c r="A13" s="1" t="s">
        <v>67</v>
      </c>
      <c r="B13" s="10">
        <v>104</v>
      </c>
      <c r="C13" s="5">
        <v>101</v>
      </c>
      <c r="D13" s="5">
        <v>115</v>
      </c>
      <c r="E13" s="5">
        <v>146</v>
      </c>
      <c r="F13" s="10">
        <v>144</v>
      </c>
      <c r="G13" s="5">
        <v>195</v>
      </c>
      <c r="H13" s="5">
        <v>144</v>
      </c>
      <c r="I13" s="11">
        <v>190</v>
      </c>
      <c r="J13" s="5">
        <v>109</v>
      </c>
      <c r="K13" s="5">
        <v>148</v>
      </c>
      <c r="L13" s="5">
        <v>141</v>
      </c>
      <c r="M13" s="5">
        <v>154</v>
      </c>
      <c r="N13" s="10">
        <v>171</v>
      </c>
      <c r="O13" s="5">
        <v>140</v>
      </c>
      <c r="P13" s="11">
        <v>136</v>
      </c>
      <c r="Q13" s="10">
        <v>87</v>
      </c>
      <c r="R13" s="5">
        <v>109</v>
      </c>
      <c r="S13" s="11">
        <v>164</v>
      </c>
      <c r="T13" s="5">
        <v>131</v>
      </c>
      <c r="U13" s="5">
        <v>162</v>
      </c>
      <c r="V13" s="10">
        <v>175</v>
      </c>
      <c r="W13" s="5">
        <v>210</v>
      </c>
      <c r="X13" s="5">
        <v>191</v>
      </c>
      <c r="Y13" s="11">
        <v>169</v>
      </c>
      <c r="Z13" s="5">
        <v>126</v>
      </c>
      <c r="AA13" s="5">
        <v>125</v>
      </c>
      <c r="AB13" s="11">
        <v>158</v>
      </c>
    </row>
    <row r="14" spans="1:28" x14ac:dyDescent="0.25">
      <c r="A14" s="1" t="s">
        <v>68</v>
      </c>
      <c r="B14" s="10">
        <v>108</v>
      </c>
      <c r="C14" s="5">
        <v>99</v>
      </c>
      <c r="D14" s="5">
        <v>113</v>
      </c>
      <c r="E14" s="5">
        <v>147</v>
      </c>
      <c r="F14" s="10">
        <v>140</v>
      </c>
      <c r="G14" s="5">
        <v>189</v>
      </c>
      <c r="H14" s="5">
        <v>140</v>
      </c>
      <c r="I14" s="11">
        <v>190</v>
      </c>
      <c r="J14" s="5">
        <v>103</v>
      </c>
      <c r="K14" s="5">
        <v>143</v>
      </c>
      <c r="L14" s="5">
        <v>134</v>
      </c>
      <c r="M14" s="5">
        <v>153</v>
      </c>
      <c r="N14" s="10">
        <v>173</v>
      </c>
      <c r="O14" s="5">
        <v>140</v>
      </c>
      <c r="P14" s="11">
        <v>136</v>
      </c>
      <c r="Q14" s="10">
        <v>90</v>
      </c>
      <c r="R14" s="5">
        <v>107</v>
      </c>
      <c r="S14" s="11">
        <v>162</v>
      </c>
      <c r="T14" s="5">
        <v>127</v>
      </c>
      <c r="U14" s="5">
        <v>163</v>
      </c>
      <c r="V14" s="10">
        <v>171</v>
      </c>
      <c r="W14" s="5">
        <v>203</v>
      </c>
      <c r="X14" s="5">
        <v>185</v>
      </c>
      <c r="Y14" s="11">
        <v>167</v>
      </c>
      <c r="Z14" s="5">
        <v>123</v>
      </c>
      <c r="AA14" s="5">
        <v>117</v>
      </c>
      <c r="AB14" s="11">
        <v>150</v>
      </c>
    </row>
    <row r="15" spans="1:28" x14ac:dyDescent="0.25">
      <c r="A15" s="1" t="s">
        <v>69</v>
      </c>
      <c r="B15" s="10">
        <v>91</v>
      </c>
      <c r="C15" s="5">
        <v>91</v>
      </c>
      <c r="D15" s="5">
        <v>103</v>
      </c>
      <c r="E15" s="5">
        <v>133</v>
      </c>
      <c r="F15" s="10">
        <v>124</v>
      </c>
      <c r="G15" s="5">
        <v>179</v>
      </c>
      <c r="H15" s="5">
        <v>124</v>
      </c>
      <c r="I15" s="11">
        <v>171</v>
      </c>
      <c r="J15" s="5">
        <v>103</v>
      </c>
      <c r="K15" s="5">
        <v>139</v>
      </c>
      <c r="L15" s="5">
        <v>129</v>
      </c>
      <c r="M15" s="5">
        <v>144</v>
      </c>
      <c r="N15" s="10">
        <v>160</v>
      </c>
      <c r="O15" s="5">
        <v>135</v>
      </c>
      <c r="P15" s="11">
        <v>128</v>
      </c>
      <c r="Q15" s="10">
        <v>83</v>
      </c>
      <c r="R15" s="5">
        <v>104</v>
      </c>
      <c r="S15" s="11">
        <v>151</v>
      </c>
      <c r="T15" s="5">
        <v>114</v>
      </c>
      <c r="U15" s="5">
        <v>143</v>
      </c>
      <c r="V15" s="10">
        <v>162</v>
      </c>
      <c r="W15" s="5">
        <v>195</v>
      </c>
      <c r="X15" s="5">
        <v>179</v>
      </c>
      <c r="Y15" s="11">
        <v>159</v>
      </c>
      <c r="Z15" s="5">
        <v>110</v>
      </c>
      <c r="AA15" s="5">
        <v>110</v>
      </c>
      <c r="AB15" s="11">
        <v>134</v>
      </c>
    </row>
    <row r="16" spans="1:28" x14ac:dyDescent="0.25">
      <c r="A16" s="49" t="s">
        <v>79</v>
      </c>
      <c r="B16" s="51"/>
      <c r="C16" s="52"/>
      <c r="D16" s="52"/>
      <c r="E16" s="52"/>
      <c r="F16" s="51"/>
      <c r="G16" s="52"/>
      <c r="H16" s="52"/>
      <c r="I16" s="53"/>
      <c r="J16" s="52"/>
      <c r="K16" s="52"/>
      <c r="L16" s="52"/>
      <c r="M16" s="52"/>
      <c r="N16" s="51"/>
      <c r="O16" s="52"/>
      <c r="P16" s="53"/>
      <c r="Q16" s="51"/>
      <c r="R16" s="52"/>
      <c r="S16" s="53"/>
      <c r="T16" s="52"/>
      <c r="U16" s="52"/>
      <c r="V16" s="51"/>
      <c r="W16" s="52"/>
      <c r="X16" s="52"/>
      <c r="Y16" s="53"/>
      <c r="Z16" s="52"/>
      <c r="AA16" s="52"/>
      <c r="AB16" s="53"/>
    </row>
    <row r="17" spans="1:28" x14ac:dyDescent="0.25">
      <c r="A17" s="1" t="s">
        <v>70</v>
      </c>
      <c r="B17" s="10">
        <v>176</v>
      </c>
      <c r="C17" s="5">
        <v>188</v>
      </c>
      <c r="D17" s="5">
        <v>157</v>
      </c>
      <c r="E17" s="5">
        <v>136</v>
      </c>
      <c r="F17" s="10">
        <v>160</v>
      </c>
      <c r="G17" s="5">
        <v>182</v>
      </c>
      <c r="H17" s="5">
        <v>160</v>
      </c>
      <c r="I17" s="11">
        <v>187</v>
      </c>
      <c r="J17" s="5">
        <v>87</v>
      </c>
      <c r="K17" s="5">
        <v>104</v>
      </c>
      <c r="L17" s="5">
        <v>97</v>
      </c>
      <c r="M17" s="5">
        <v>123</v>
      </c>
      <c r="N17" s="10">
        <v>91</v>
      </c>
      <c r="O17" s="5">
        <v>65</v>
      </c>
      <c r="P17" s="11">
        <v>84</v>
      </c>
      <c r="Q17" s="10">
        <v>121</v>
      </c>
      <c r="R17" s="5">
        <v>117</v>
      </c>
      <c r="S17" s="11">
        <v>160</v>
      </c>
      <c r="T17" s="5">
        <v>139</v>
      </c>
      <c r="U17" s="5">
        <v>176</v>
      </c>
      <c r="V17" s="10">
        <v>95</v>
      </c>
      <c r="W17" s="5">
        <v>118</v>
      </c>
      <c r="X17" s="5">
        <v>89</v>
      </c>
      <c r="Y17" s="11">
        <v>92</v>
      </c>
      <c r="Z17" s="5">
        <v>109</v>
      </c>
      <c r="AA17" s="5">
        <v>123</v>
      </c>
      <c r="AB17" s="11">
        <v>147</v>
      </c>
    </row>
    <row r="18" spans="1:28" x14ac:dyDescent="0.25">
      <c r="A18" s="1" t="s">
        <v>71</v>
      </c>
      <c r="B18" s="10">
        <v>166</v>
      </c>
      <c r="C18" s="5">
        <v>180</v>
      </c>
      <c r="D18" s="5">
        <v>153</v>
      </c>
      <c r="E18" s="5">
        <v>127</v>
      </c>
      <c r="F18" s="10">
        <v>150</v>
      </c>
      <c r="G18" s="5">
        <v>170</v>
      </c>
      <c r="H18" s="5">
        <v>150</v>
      </c>
      <c r="I18" s="11">
        <v>180</v>
      </c>
      <c r="J18" s="5">
        <v>85</v>
      </c>
      <c r="K18" s="5">
        <v>97</v>
      </c>
      <c r="L18" s="5">
        <v>87</v>
      </c>
      <c r="M18" s="5">
        <v>118</v>
      </c>
      <c r="N18" s="10">
        <v>83</v>
      </c>
      <c r="O18" s="5">
        <v>62</v>
      </c>
      <c r="P18" s="11">
        <v>79</v>
      </c>
      <c r="Q18" s="10">
        <v>120</v>
      </c>
      <c r="R18" s="5">
        <v>116</v>
      </c>
      <c r="S18" s="11">
        <v>160</v>
      </c>
      <c r="T18" s="5">
        <v>128</v>
      </c>
      <c r="U18" s="5">
        <v>162</v>
      </c>
      <c r="V18" s="10">
        <v>95</v>
      </c>
      <c r="W18" s="5">
        <v>115</v>
      </c>
      <c r="X18" s="5">
        <v>88</v>
      </c>
      <c r="Y18" s="11">
        <v>88</v>
      </c>
      <c r="Z18" s="5">
        <v>106</v>
      </c>
      <c r="AA18" s="5">
        <v>114</v>
      </c>
      <c r="AB18" s="11">
        <v>142</v>
      </c>
    </row>
    <row r="19" spans="1:28" x14ac:dyDescent="0.25">
      <c r="A19" s="1" t="s">
        <v>72</v>
      </c>
      <c r="B19" s="10">
        <v>164</v>
      </c>
      <c r="C19" s="5">
        <v>177</v>
      </c>
      <c r="D19" s="5">
        <v>151</v>
      </c>
      <c r="E19" s="5">
        <v>124</v>
      </c>
      <c r="F19" s="10">
        <v>148</v>
      </c>
      <c r="G19" s="5">
        <v>167</v>
      </c>
      <c r="H19" s="5">
        <v>148</v>
      </c>
      <c r="I19" s="11">
        <v>173</v>
      </c>
      <c r="J19" s="5">
        <v>82</v>
      </c>
      <c r="K19" s="5">
        <v>94</v>
      </c>
      <c r="L19" s="5">
        <v>89</v>
      </c>
      <c r="M19" s="5">
        <v>112</v>
      </c>
      <c r="N19" s="10">
        <v>82</v>
      </c>
      <c r="O19" s="5">
        <v>62</v>
      </c>
      <c r="P19" s="11">
        <v>78</v>
      </c>
      <c r="Q19" s="10">
        <v>116</v>
      </c>
      <c r="R19" s="5">
        <v>114</v>
      </c>
      <c r="S19" s="11">
        <v>155</v>
      </c>
      <c r="T19" s="5">
        <v>131</v>
      </c>
      <c r="U19" s="5">
        <v>164</v>
      </c>
      <c r="V19" s="10">
        <v>96</v>
      </c>
      <c r="W19" s="5">
        <v>107</v>
      </c>
      <c r="X19" s="5">
        <v>86</v>
      </c>
      <c r="Y19" s="11">
        <v>87</v>
      </c>
      <c r="Z19" s="5">
        <v>103</v>
      </c>
      <c r="AA19" s="5">
        <v>111</v>
      </c>
      <c r="AB19" s="11">
        <v>137</v>
      </c>
    </row>
    <row r="20" spans="1:28" x14ac:dyDescent="0.25">
      <c r="A20" s="49" t="s">
        <v>77</v>
      </c>
      <c r="B20" s="51"/>
      <c r="C20" s="52"/>
      <c r="D20" s="52"/>
      <c r="E20" s="52"/>
      <c r="F20" s="51"/>
      <c r="G20" s="52"/>
      <c r="H20" s="52"/>
      <c r="I20" s="53"/>
      <c r="J20" s="52"/>
      <c r="K20" s="52"/>
      <c r="L20" s="52"/>
      <c r="M20" s="52"/>
      <c r="N20" s="51"/>
      <c r="O20" s="52"/>
      <c r="P20" s="53"/>
      <c r="Q20" s="51"/>
      <c r="R20" s="52"/>
      <c r="S20" s="53"/>
      <c r="T20" s="52"/>
      <c r="U20" s="52"/>
      <c r="V20" s="51"/>
      <c r="W20" s="52"/>
      <c r="X20" s="52"/>
      <c r="Y20" s="53"/>
      <c r="Z20" s="52"/>
      <c r="AA20" s="52"/>
      <c r="AB20" s="53"/>
    </row>
    <row r="21" spans="1:28" x14ac:dyDescent="0.25">
      <c r="A21" s="1" t="s">
        <v>73</v>
      </c>
      <c r="B21" s="10">
        <v>55</v>
      </c>
      <c r="C21" s="5">
        <v>57</v>
      </c>
      <c r="D21" s="5">
        <v>48</v>
      </c>
      <c r="E21" s="5">
        <v>88</v>
      </c>
      <c r="F21" s="10">
        <v>66</v>
      </c>
      <c r="G21" s="5">
        <v>68</v>
      </c>
      <c r="H21" s="5">
        <v>66</v>
      </c>
      <c r="I21" s="11">
        <v>72</v>
      </c>
      <c r="J21" s="5">
        <v>26</v>
      </c>
      <c r="K21" s="5">
        <v>37</v>
      </c>
      <c r="L21" s="5">
        <v>29</v>
      </c>
      <c r="M21" s="5">
        <v>62</v>
      </c>
      <c r="N21" s="10">
        <v>44</v>
      </c>
      <c r="O21" s="5">
        <v>36</v>
      </c>
      <c r="P21" s="11">
        <v>40</v>
      </c>
      <c r="Q21" s="10">
        <v>29</v>
      </c>
      <c r="R21" s="5">
        <v>34</v>
      </c>
      <c r="S21" s="11">
        <v>44</v>
      </c>
      <c r="T21" s="5">
        <v>68</v>
      </c>
      <c r="U21" s="5">
        <v>72</v>
      </c>
      <c r="V21" s="10">
        <v>46</v>
      </c>
      <c r="W21" s="5">
        <v>47</v>
      </c>
      <c r="X21" s="5">
        <v>45</v>
      </c>
      <c r="Y21" s="11">
        <v>48</v>
      </c>
      <c r="Z21" s="5">
        <v>58</v>
      </c>
      <c r="AA21" s="5">
        <v>52</v>
      </c>
      <c r="AB21" s="11">
        <v>73</v>
      </c>
    </row>
    <row r="22" spans="1:28" x14ac:dyDescent="0.25">
      <c r="A22" s="1" t="s">
        <v>74</v>
      </c>
      <c r="B22" s="10">
        <v>52</v>
      </c>
      <c r="C22" s="5">
        <v>56</v>
      </c>
      <c r="D22" s="5">
        <v>46</v>
      </c>
      <c r="E22" s="5">
        <v>73</v>
      </c>
      <c r="F22" s="10">
        <v>54</v>
      </c>
      <c r="G22" s="5">
        <v>64</v>
      </c>
      <c r="H22" s="5">
        <v>54</v>
      </c>
      <c r="I22" s="11">
        <v>58</v>
      </c>
      <c r="J22" s="5">
        <v>26</v>
      </c>
      <c r="K22" s="5">
        <v>39</v>
      </c>
      <c r="L22" s="5">
        <v>29</v>
      </c>
      <c r="M22" s="5">
        <v>56</v>
      </c>
      <c r="N22" s="10">
        <v>43</v>
      </c>
      <c r="O22" s="5">
        <v>32</v>
      </c>
      <c r="P22" s="11">
        <v>42</v>
      </c>
      <c r="Q22" s="10">
        <v>28</v>
      </c>
      <c r="R22" s="5">
        <v>35</v>
      </c>
      <c r="S22" s="11">
        <v>40</v>
      </c>
      <c r="T22" s="5">
        <v>54</v>
      </c>
      <c r="U22" s="5">
        <v>66</v>
      </c>
      <c r="V22" s="10">
        <v>43</v>
      </c>
      <c r="W22" s="5">
        <v>47</v>
      </c>
      <c r="X22" s="5">
        <v>39</v>
      </c>
      <c r="Y22" s="11">
        <v>43</v>
      </c>
      <c r="Z22" s="5">
        <v>58</v>
      </c>
      <c r="AA22" s="5">
        <v>46</v>
      </c>
      <c r="AB22" s="11">
        <v>65</v>
      </c>
    </row>
    <row r="23" spans="1:28" x14ac:dyDescent="0.25">
      <c r="A23" s="1" t="s">
        <v>75</v>
      </c>
      <c r="B23" s="10">
        <v>48</v>
      </c>
      <c r="C23" s="5">
        <v>51</v>
      </c>
      <c r="D23" s="5">
        <v>43</v>
      </c>
      <c r="E23" s="5">
        <v>64</v>
      </c>
      <c r="F23" s="10">
        <v>48</v>
      </c>
      <c r="G23" s="5">
        <v>57</v>
      </c>
      <c r="H23" s="5">
        <v>48</v>
      </c>
      <c r="I23" s="11">
        <v>54</v>
      </c>
      <c r="J23" s="5">
        <v>24</v>
      </c>
      <c r="K23" s="5">
        <v>38</v>
      </c>
      <c r="L23" s="5">
        <v>22</v>
      </c>
      <c r="M23" s="5">
        <v>50</v>
      </c>
      <c r="N23" s="10">
        <v>39</v>
      </c>
      <c r="O23" s="5">
        <v>31</v>
      </c>
      <c r="P23" s="11">
        <v>39</v>
      </c>
      <c r="Q23" s="10">
        <v>24</v>
      </c>
      <c r="R23" s="5">
        <v>30</v>
      </c>
      <c r="S23" s="11">
        <v>39</v>
      </c>
      <c r="T23" s="5">
        <v>49</v>
      </c>
      <c r="U23" s="5">
        <v>59</v>
      </c>
      <c r="V23" s="10">
        <v>41</v>
      </c>
      <c r="W23" s="5">
        <v>44</v>
      </c>
      <c r="X23" s="5">
        <v>36</v>
      </c>
      <c r="Y23" s="11">
        <v>39</v>
      </c>
      <c r="Z23" s="5">
        <v>48</v>
      </c>
      <c r="AA23" s="5">
        <v>42</v>
      </c>
      <c r="AB23" s="11">
        <v>62</v>
      </c>
    </row>
    <row r="24" spans="1:28" x14ac:dyDescent="0.25">
      <c r="A24" s="1" t="s">
        <v>76</v>
      </c>
      <c r="B24" s="51"/>
      <c r="C24" s="52"/>
      <c r="D24" s="52"/>
      <c r="E24" s="52"/>
      <c r="F24" s="51"/>
      <c r="G24" s="52"/>
      <c r="H24" s="52"/>
      <c r="I24" s="53"/>
      <c r="J24" s="52"/>
      <c r="K24" s="52"/>
      <c r="L24" s="52"/>
      <c r="M24" s="52"/>
      <c r="N24" s="51"/>
      <c r="O24" s="52"/>
      <c r="P24" s="53"/>
      <c r="Q24" s="51"/>
      <c r="R24" s="52"/>
      <c r="S24" s="53"/>
      <c r="T24" s="52"/>
      <c r="U24" s="52"/>
      <c r="V24" s="51"/>
      <c r="W24" s="52"/>
      <c r="X24" s="52"/>
      <c r="Y24" s="53"/>
      <c r="Z24" s="52"/>
      <c r="AA24" s="52"/>
      <c r="AB24" s="53"/>
    </row>
    <row r="25" spans="1:28" x14ac:dyDescent="0.25">
      <c r="A25" s="1" t="s">
        <v>80</v>
      </c>
      <c r="B25" s="10">
        <v>41</v>
      </c>
      <c r="C25" s="5">
        <v>60</v>
      </c>
      <c r="D25" s="5">
        <v>63</v>
      </c>
      <c r="E25" s="5">
        <v>59</v>
      </c>
      <c r="F25" s="10">
        <v>76</v>
      </c>
      <c r="G25" s="5">
        <v>89</v>
      </c>
      <c r="H25" s="5">
        <v>76</v>
      </c>
      <c r="I25" s="11">
        <v>82</v>
      </c>
      <c r="J25" s="5">
        <v>42</v>
      </c>
      <c r="K25" s="5">
        <v>48</v>
      </c>
      <c r="L25" s="5">
        <v>44</v>
      </c>
      <c r="M25" s="5">
        <v>72</v>
      </c>
      <c r="N25" s="10">
        <v>52</v>
      </c>
      <c r="O25" s="5">
        <v>46</v>
      </c>
      <c r="P25" s="11">
        <v>46</v>
      </c>
      <c r="Q25" s="10">
        <v>35</v>
      </c>
      <c r="R25" s="5">
        <v>46</v>
      </c>
      <c r="S25" s="11">
        <v>66</v>
      </c>
      <c r="T25" s="5">
        <v>56</v>
      </c>
      <c r="U25" s="5">
        <v>54</v>
      </c>
      <c r="V25" s="10">
        <v>42</v>
      </c>
      <c r="W25" s="5">
        <v>71</v>
      </c>
      <c r="X25" s="5">
        <v>54</v>
      </c>
      <c r="Y25" s="11">
        <v>56</v>
      </c>
      <c r="Z25" s="5">
        <v>38</v>
      </c>
      <c r="AA25" s="5">
        <v>69</v>
      </c>
      <c r="AB25" s="11">
        <v>74</v>
      </c>
    </row>
    <row r="26" spans="1:28" x14ac:dyDescent="0.25">
      <c r="A26" s="1" t="s">
        <v>81</v>
      </c>
      <c r="B26" s="10">
        <v>38</v>
      </c>
      <c r="C26" s="5">
        <v>52</v>
      </c>
      <c r="D26" s="5">
        <v>59</v>
      </c>
      <c r="E26" s="5">
        <v>49</v>
      </c>
      <c r="F26" s="10">
        <v>73</v>
      </c>
      <c r="G26" s="5">
        <v>79</v>
      </c>
      <c r="H26" s="5">
        <v>73</v>
      </c>
      <c r="I26" s="11">
        <v>73</v>
      </c>
      <c r="J26" s="5">
        <v>40</v>
      </c>
      <c r="K26" s="5">
        <v>46</v>
      </c>
      <c r="L26" s="5">
        <v>41</v>
      </c>
      <c r="M26" s="5">
        <v>65</v>
      </c>
      <c r="N26" s="10">
        <v>47</v>
      </c>
      <c r="O26" s="5">
        <v>43</v>
      </c>
      <c r="P26" s="11">
        <v>41</v>
      </c>
      <c r="Q26" s="10">
        <v>34</v>
      </c>
      <c r="R26" s="5">
        <v>40</v>
      </c>
      <c r="S26" s="11">
        <v>64</v>
      </c>
      <c r="T26" s="5">
        <v>54</v>
      </c>
      <c r="U26" s="5">
        <v>50</v>
      </c>
      <c r="V26" s="10">
        <v>38</v>
      </c>
      <c r="W26" s="5">
        <v>60</v>
      </c>
      <c r="X26" s="5">
        <v>50</v>
      </c>
      <c r="Y26" s="11">
        <v>56</v>
      </c>
      <c r="Z26" s="5">
        <v>36</v>
      </c>
      <c r="AA26" s="5">
        <v>64</v>
      </c>
      <c r="AB26" s="11">
        <v>69</v>
      </c>
    </row>
    <row r="27" spans="1:28" x14ac:dyDescent="0.25">
      <c r="A27" s="1" t="s">
        <v>82</v>
      </c>
      <c r="B27" s="10">
        <v>37</v>
      </c>
      <c r="C27" s="5">
        <v>54</v>
      </c>
      <c r="D27" s="5">
        <v>56</v>
      </c>
      <c r="E27" s="5">
        <v>46</v>
      </c>
      <c r="F27" s="10">
        <v>74</v>
      </c>
      <c r="G27" s="5">
        <v>79</v>
      </c>
      <c r="H27" s="5">
        <v>74</v>
      </c>
      <c r="I27" s="11">
        <v>68</v>
      </c>
      <c r="J27" s="5">
        <v>39</v>
      </c>
      <c r="K27" s="5">
        <v>46</v>
      </c>
      <c r="L27" s="5">
        <v>40</v>
      </c>
      <c r="M27" s="5">
        <v>66</v>
      </c>
      <c r="N27" s="10">
        <v>44</v>
      </c>
      <c r="O27" s="5">
        <v>44</v>
      </c>
      <c r="P27" s="11">
        <v>40</v>
      </c>
      <c r="Q27" s="10">
        <v>35</v>
      </c>
      <c r="R27" s="5">
        <v>40</v>
      </c>
      <c r="S27" s="11">
        <v>63</v>
      </c>
      <c r="T27" s="5">
        <v>53</v>
      </c>
      <c r="U27" s="5">
        <v>45</v>
      </c>
      <c r="V27" s="10">
        <v>45</v>
      </c>
      <c r="W27" s="5">
        <v>61</v>
      </c>
      <c r="X27" s="5">
        <v>50</v>
      </c>
      <c r="Y27" s="11">
        <v>53</v>
      </c>
      <c r="Z27" s="5">
        <v>35</v>
      </c>
      <c r="AA27" s="5">
        <v>67</v>
      </c>
      <c r="AB27" s="11">
        <v>67</v>
      </c>
    </row>
    <row r="28" spans="1:28" x14ac:dyDescent="0.25">
      <c r="A28" s="1" t="s">
        <v>86</v>
      </c>
      <c r="B28" s="51"/>
      <c r="C28" s="52"/>
      <c r="D28" s="52"/>
      <c r="E28" s="52"/>
      <c r="F28" s="51"/>
      <c r="G28" s="52"/>
      <c r="H28" s="52"/>
      <c r="I28" s="53"/>
      <c r="J28" s="52"/>
      <c r="K28" s="52"/>
      <c r="L28" s="52"/>
      <c r="M28" s="52"/>
      <c r="N28" s="51"/>
      <c r="O28" s="52"/>
      <c r="P28" s="53"/>
      <c r="Q28" s="51"/>
      <c r="R28" s="52"/>
      <c r="S28" s="53"/>
      <c r="T28" s="52"/>
      <c r="U28" s="52"/>
      <c r="V28" s="51"/>
      <c r="W28" s="52"/>
      <c r="X28" s="52"/>
      <c r="Y28" s="53"/>
      <c r="Z28" s="52"/>
      <c r="AA28" s="52"/>
      <c r="AB28" s="53"/>
    </row>
    <row r="29" spans="1:28" x14ac:dyDescent="0.25">
      <c r="A29" s="50" t="s">
        <v>83</v>
      </c>
      <c r="B29" s="10">
        <v>5</v>
      </c>
      <c r="C29" s="5">
        <v>7</v>
      </c>
      <c r="D29" s="5">
        <v>5</v>
      </c>
      <c r="E29" s="5">
        <v>10</v>
      </c>
      <c r="F29" s="10">
        <v>8</v>
      </c>
      <c r="G29" s="5">
        <v>10</v>
      </c>
      <c r="H29" s="5">
        <v>8</v>
      </c>
      <c r="I29" s="11">
        <v>8</v>
      </c>
      <c r="J29" s="5">
        <v>3</v>
      </c>
      <c r="K29" s="5">
        <v>7</v>
      </c>
      <c r="L29" s="5">
        <v>7</v>
      </c>
      <c r="M29" s="5">
        <v>9</v>
      </c>
      <c r="N29" s="10">
        <v>11</v>
      </c>
      <c r="O29" s="5">
        <v>7</v>
      </c>
      <c r="P29" s="11">
        <v>10</v>
      </c>
      <c r="Q29" s="10">
        <v>10</v>
      </c>
      <c r="R29" s="5">
        <v>4</v>
      </c>
      <c r="S29" s="11">
        <v>8</v>
      </c>
      <c r="T29" s="5">
        <v>10</v>
      </c>
      <c r="U29" s="5">
        <v>10</v>
      </c>
      <c r="V29" s="10">
        <v>13</v>
      </c>
      <c r="W29" s="5">
        <v>15</v>
      </c>
      <c r="X29" s="5">
        <v>12</v>
      </c>
      <c r="Y29" s="11">
        <v>9</v>
      </c>
      <c r="Z29" s="5">
        <v>8</v>
      </c>
      <c r="AA29" s="5">
        <v>6</v>
      </c>
      <c r="AB29" s="11">
        <v>10</v>
      </c>
    </row>
    <row r="30" spans="1:28" x14ac:dyDescent="0.25">
      <c r="A30" s="50" t="s">
        <v>84</v>
      </c>
      <c r="B30" s="10">
        <v>2</v>
      </c>
      <c r="C30" s="5">
        <v>5</v>
      </c>
      <c r="D30" s="5">
        <v>4</v>
      </c>
      <c r="E30" s="5">
        <v>7</v>
      </c>
      <c r="F30" s="10">
        <v>4</v>
      </c>
      <c r="G30" s="5">
        <v>4</v>
      </c>
      <c r="H30" s="5">
        <v>4</v>
      </c>
      <c r="I30" s="11">
        <v>6</v>
      </c>
      <c r="J30" s="5">
        <v>3</v>
      </c>
      <c r="K30" s="5">
        <v>7</v>
      </c>
      <c r="L30" s="5">
        <v>2</v>
      </c>
      <c r="M30" s="5">
        <v>3</v>
      </c>
      <c r="N30" s="10">
        <v>9</v>
      </c>
      <c r="O30" s="5">
        <v>4</v>
      </c>
      <c r="P30" s="11">
        <v>5</v>
      </c>
      <c r="Q30" s="10">
        <v>4</v>
      </c>
      <c r="R30" s="5">
        <v>4</v>
      </c>
      <c r="S30" s="11">
        <v>4</v>
      </c>
      <c r="T30" s="5">
        <v>3</v>
      </c>
      <c r="U30" s="5">
        <v>5</v>
      </c>
      <c r="V30" s="10">
        <v>6</v>
      </c>
      <c r="W30" s="5">
        <v>6</v>
      </c>
      <c r="X30" s="5">
        <v>7</v>
      </c>
      <c r="Y30" s="11">
        <v>8</v>
      </c>
      <c r="Z30" s="5">
        <v>7</v>
      </c>
      <c r="AA30" s="5">
        <v>1</v>
      </c>
      <c r="AB30" s="11">
        <v>6</v>
      </c>
    </row>
    <row r="31" spans="1:28" x14ac:dyDescent="0.25">
      <c r="A31" s="50" t="s">
        <v>85</v>
      </c>
      <c r="B31" s="10">
        <v>2</v>
      </c>
      <c r="C31" s="5">
        <v>4</v>
      </c>
      <c r="D31" s="5">
        <v>3</v>
      </c>
      <c r="E31" s="5">
        <v>5</v>
      </c>
      <c r="F31" s="10">
        <v>6</v>
      </c>
      <c r="G31" s="5">
        <v>5</v>
      </c>
      <c r="H31" s="5">
        <v>6</v>
      </c>
      <c r="I31" s="11">
        <v>5</v>
      </c>
      <c r="J31" s="5">
        <v>2</v>
      </c>
      <c r="K31" s="5">
        <v>7</v>
      </c>
      <c r="L31" s="5">
        <v>2</v>
      </c>
      <c r="M31" s="5">
        <v>2</v>
      </c>
      <c r="N31" s="10">
        <v>8</v>
      </c>
      <c r="O31" s="5">
        <v>4</v>
      </c>
      <c r="P31" s="11">
        <v>7</v>
      </c>
      <c r="Q31" s="10">
        <v>6</v>
      </c>
      <c r="R31" s="5">
        <v>4</v>
      </c>
      <c r="S31" s="11">
        <v>3</v>
      </c>
      <c r="T31" s="5">
        <v>3</v>
      </c>
      <c r="U31" s="5">
        <v>6</v>
      </c>
      <c r="V31" s="10">
        <v>8</v>
      </c>
      <c r="W31" s="5">
        <v>5</v>
      </c>
      <c r="X31" s="5">
        <v>7</v>
      </c>
      <c r="Y31" s="11">
        <v>5</v>
      </c>
      <c r="Z31" s="5">
        <v>4</v>
      </c>
      <c r="AA31" s="5">
        <v>1</v>
      </c>
      <c r="AB31" s="11">
        <v>6</v>
      </c>
    </row>
    <row r="32" spans="1:28" x14ac:dyDescent="0.25">
      <c r="A32" s="50" t="s">
        <v>90</v>
      </c>
      <c r="B32" s="51"/>
      <c r="C32" s="52"/>
      <c r="D32" s="52"/>
      <c r="E32" s="52"/>
      <c r="F32" s="51"/>
      <c r="G32" s="52"/>
      <c r="H32" s="52"/>
      <c r="I32" s="53"/>
      <c r="J32" s="52"/>
      <c r="K32" s="52"/>
      <c r="L32" s="52"/>
      <c r="M32" s="52"/>
      <c r="N32" s="51"/>
      <c r="O32" s="52"/>
      <c r="P32" s="53"/>
      <c r="Q32" s="51"/>
      <c r="R32" s="52"/>
      <c r="S32" s="53"/>
      <c r="T32" s="52"/>
      <c r="U32" s="52"/>
      <c r="V32" s="51"/>
      <c r="W32" s="52"/>
      <c r="X32" s="52"/>
      <c r="Y32" s="53"/>
      <c r="Z32" s="52"/>
      <c r="AA32" s="52"/>
      <c r="AB32" s="53"/>
    </row>
    <row r="33" spans="1:28" x14ac:dyDescent="0.25">
      <c r="A33" s="50" t="s">
        <v>87</v>
      </c>
      <c r="B33" s="10">
        <v>2</v>
      </c>
      <c r="C33" s="5">
        <v>1</v>
      </c>
      <c r="D33" s="5">
        <v>0</v>
      </c>
      <c r="E33" s="5">
        <v>0</v>
      </c>
      <c r="F33" s="10">
        <v>2</v>
      </c>
      <c r="G33" s="5">
        <v>1</v>
      </c>
      <c r="H33" s="5">
        <v>2</v>
      </c>
      <c r="I33" s="11">
        <v>0</v>
      </c>
      <c r="J33" s="5">
        <v>0</v>
      </c>
      <c r="K33" s="5">
        <v>1</v>
      </c>
      <c r="L33" s="5">
        <v>1</v>
      </c>
      <c r="M33" s="5">
        <v>2</v>
      </c>
      <c r="N33" s="10">
        <v>1</v>
      </c>
      <c r="O33" s="5">
        <v>0</v>
      </c>
      <c r="P33" s="11">
        <v>1</v>
      </c>
      <c r="Q33" s="10">
        <v>0</v>
      </c>
      <c r="R33" s="5">
        <v>0</v>
      </c>
      <c r="S33" s="11">
        <v>2</v>
      </c>
      <c r="T33" s="5">
        <v>3</v>
      </c>
      <c r="U33" s="5">
        <v>0</v>
      </c>
      <c r="V33" s="10">
        <v>1</v>
      </c>
      <c r="W33" s="5">
        <v>2</v>
      </c>
      <c r="X33" s="5">
        <v>0</v>
      </c>
      <c r="Y33" s="11">
        <v>0</v>
      </c>
      <c r="Z33" s="5">
        <v>2</v>
      </c>
      <c r="AA33" s="5">
        <v>1</v>
      </c>
      <c r="AB33" s="11">
        <v>1</v>
      </c>
    </row>
    <row r="34" spans="1:28" x14ac:dyDescent="0.25">
      <c r="A34" s="50" t="s">
        <v>88</v>
      </c>
      <c r="B34" s="10">
        <v>2</v>
      </c>
      <c r="C34" s="5">
        <v>1</v>
      </c>
      <c r="D34" s="5">
        <v>1</v>
      </c>
      <c r="E34" s="5">
        <v>0</v>
      </c>
      <c r="F34" s="10">
        <v>0</v>
      </c>
      <c r="G34" s="5">
        <v>0</v>
      </c>
      <c r="H34" s="5">
        <v>0</v>
      </c>
      <c r="I34" s="11">
        <v>0</v>
      </c>
      <c r="J34" s="5">
        <v>0</v>
      </c>
      <c r="K34" s="5">
        <v>1</v>
      </c>
      <c r="L34" s="5">
        <v>1</v>
      </c>
      <c r="M34" s="5">
        <v>0</v>
      </c>
      <c r="N34" s="10">
        <v>0</v>
      </c>
      <c r="O34" s="5">
        <v>1</v>
      </c>
      <c r="P34" s="11">
        <v>0</v>
      </c>
      <c r="Q34" s="10">
        <v>1</v>
      </c>
      <c r="R34" s="5">
        <v>0</v>
      </c>
      <c r="S34" s="11">
        <v>0</v>
      </c>
      <c r="T34" s="5">
        <v>0</v>
      </c>
      <c r="U34" s="5">
        <v>0</v>
      </c>
      <c r="V34" s="10">
        <v>1</v>
      </c>
      <c r="W34" s="5">
        <v>0</v>
      </c>
      <c r="X34" s="5">
        <v>0</v>
      </c>
      <c r="Y34" s="11">
        <v>0</v>
      </c>
      <c r="Z34" s="5">
        <v>3</v>
      </c>
      <c r="AA34" s="5">
        <v>1</v>
      </c>
      <c r="AB34" s="11">
        <v>2</v>
      </c>
    </row>
    <row r="35" spans="1:28" x14ac:dyDescent="0.25">
      <c r="A35" s="50" t="s">
        <v>89</v>
      </c>
      <c r="B35" s="10">
        <v>1</v>
      </c>
      <c r="C35" s="5">
        <v>1</v>
      </c>
      <c r="D35" s="5">
        <v>0</v>
      </c>
      <c r="E35" s="5">
        <v>0</v>
      </c>
      <c r="F35" s="10">
        <v>1</v>
      </c>
      <c r="G35" s="5">
        <v>0</v>
      </c>
      <c r="H35" s="5">
        <v>1</v>
      </c>
      <c r="I35" s="11">
        <v>0</v>
      </c>
      <c r="J35" s="5">
        <v>0</v>
      </c>
      <c r="K35" s="5">
        <v>1</v>
      </c>
      <c r="L35" s="5">
        <v>0</v>
      </c>
      <c r="M35" s="5">
        <v>0</v>
      </c>
      <c r="N35" s="10">
        <v>0</v>
      </c>
      <c r="O35" s="5">
        <v>0</v>
      </c>
      <c r="P35" s="11">
        <v>0</v>
      </c>
      <c r="Q35" s="10">
        <v>0</v>
      </c>
      <c r="R35" s="5">
        <v>0</v>
      </c>
      <c r="S35" s="11">
        <v>0</v>
      </c>
      <c r="T35" s="5">
        <v>0</v>
      </c>
      <c r="U35" s="5">
        <v>0</v>
      </c>
      <c r="V35" s="10">
        <v>0</v>
      </c>
      <c r="W35" s="5">
        <v>0</v>
      </c>
      <c r="X35" s="5">
        <v>0</v>
      </c>
      <c r="Y35" s="11">
        <v>0</v>
      </c>
      <c r="Z35" s="5">
        <v>2</v>
      </c>
      <c r="AA35" s="5">
        <v>1</v>
      </c>
      <c r="AB35" s="11">
        <v>2</v>
      </c>
    </row>
    <row r="36" spans="1:28" x14ac:dyDescent="0.25">
      <c r="A36" s="50" t="s">
        <v>91</v>
      </c>
      <c r="B36" s="51"/>
      <c r="C36" s="52"/>
      <c r="D36" s="52"/>
      <c r="E36" s="52"/>
      <c r="F36" s="51"/>
      <c r="G36" s="52"/>
      <c r="H36" s="52"/>
      <c r="I36" s="53"/>
      <c r="J36" s="52"/>
      <c r="K36" s="52"/>
      <c r="L36" s="52"/>
      <c r="M36" s="52"/>
      <c r="N36" s="51"/>
      <c r="O36" s="52"/>
      <c r="P36" s="53"/>
      <c r="Q36" s="51"/>
      <c r="R36" s="52"/>
      <c r="S36" s="53"/>
      <c r="T36" s="52"/>
      <c r="U36" s="52"/>
      <c r="V36" s="51"/>
      <c r="W36" s="52"/>
      <c r="X36" s="52"/>
      <c r="Y36" s="53"/>
      <c r="Z36" s="52"/>
      <c r="AA36" s="52"/>
      <c r="AB36" s="53"/>
    </row>
    <row r="37" spans="1:28" x14ac:dyDescent="0.25">
      <c r="A37" s="50" t="s">
        <v>92</v>
      </c>
      <c r="B37" s="10">
        <v>1</v>
      </c>
      <c r="C37" s="5">
        <v>0</v>
      </c>
      <c r="D37" s="5">
        <v>1</v>
      </c>
      <c r="E37" s="5">
        <v>0</v>
      </c>
      <c r="F37" s="10">
        <v>1</v>
      </c>
      <c r="G37" s="5">
        <v>3</v>
      </c>
      <c r="H37" s="5">
        <v>1</v>
      </c>
      <c r="I37" s="11">
        <v>2</v>
      </c>
      <c r="J37" s="5">
        <v>0</v>
      </c>
      <c r="K37" s="5">
        <v>0</v>
      </c>
      <c r="L37" s="5">
        <v>1</v>
      </c>
      <c r="M37" s="5">
        <v>0</v>
      </c>
      <c r="N37" s="10">
        <v>0</v>
      </c>
      <c r="O37" s="5">
        <v>1</v>
      </c>
      <c r="P37" s="11">
        <v>1</v>
      </c>
      <c r="Q37" s="10">
        <v>0</v>
      </c>
      <c r="R37" s="5">
        <v>2</v>
      </c>
      <c r="S37" s="11">
        <v>0</v>
      </c>
      <c r="T37" s="5">
        <v>2</v>
      </c>
      <c r="U37" s="5">
        <v>3</v>
      </c>
      <c r="V37" s="10">
        <v>3</v>
      </c>
      <c r="W37" s="5">
        <v>2</v>
      </c>
      <c r="X37" s="5">
        <v>0</v>
      </c>
      <c r="Y37" s="11">
        <v>0</v>
      </c>
      <c r="Z37" s="5">
        <v>2</v>
      </c>
      <c r="AA37" s="5">
        <v>3</v>
      </c>
      <c r="AB37" s="11">
        <v>1</v>
      </c>
    </row>
    <row r="38" spans="1:28" x14ac:dyDescent="0.25">
      <c r="A38" s="50" t="s">
        <v>100</v>
      </c>
      <c r="B38" s="51"/>
      <c r="C38" s="52"/>
      <c r="D38" s="52"/>
      <c r="E38" s="52"/>
      <c r="F38" s="51"/>
      <c r="G38" s="52"/>
      <c r="H38" s="52"/>
      <c r="I38" s="53"/>
      <c r="J38" s="52"/>
      <c r="K38" s="52"/>
      <c r="L38" s="52"/>
      <c r="M38" s="52"/>
      <c r="N38" s="51"/>
      <c r="O38" s="52"/>
      <c r="P38" s="53"/>
      <c r="Q38" s="51"/>
      <c r="R38" s="52"/>
      <c r="S38" s="53"/>
      <c r="T38" s="52"/>
      <c r="U38" s="52"/>
      <c r="V38" s="51"/>
      <c r="W38" s="52"/>
      <c r="X38" s="52"/>
      <c r="Y38" s="53"/>
      <c r="Z38" s="52"/>
      <c r="AA38" s="52"/>
      <c r="AB38" s="53"/>
    </row>
    <row r="39" spans="1:28" x14ac:dyDescent="0.25">
      <c r="A39" s="50" t="s">
        <v>93</v>
      </c>
      <c r="B39" s="10">
        <v>0</v>
      </c>
      <c r="C39" s="5">
        <v>0</v>
      </c>
      <c r="D39" s="5">
        <v>0</v>
      </c>
      <c r="E39" s="5">
        <v>1</v>
      </c>
      <c r="F39" s="10">
        <v>1</v>
      </c>
      <c r="G39" s="5">
        <v>0</v>
      </c>
      <c r="H39" s="5">
        <v>1</v>
      </c>
      <c r="I39" s="11">
        <v>0</v>
      </c>
      <c r="J39" s="5">
        <v>0</v>
      </c>
      <c r="K39" s="5">
        <v>0</v>
      </c>
      <c r="L39" s="5">
        <v>0</v>
      </c>
      <c r="M39" s="5">
        <v>0</v>
      </c>
      <c r="N39" s="10">
        <v>0</v>
      </c>
      <c r="O39" s="5">
        <v>0</v>
      </c>
      <c r="P39" s="11">
        <v>0</v>
      </c>
      <c r="Q39" s="10">
        <v>2</v>
      </c>
      <c r="R39" s="5">
        <v>0</v>
      </c>
      <c r="S39" s="11">
        <v>1</v>
      </c>
      <c r="T39" s="5">
        <v>1</v>
      </c>
      <c r="U39" s="5">
        <v>1</v>
      </c>
      <c r="V39" s="10">
        <v>1</v>
      </c>
      <c r="W39" s="5">
        <v>1</v>
      </c>
      <c r="X39" s="5">
        <v>0</v>
      </c>
      <c r="Y39" s="11">
        <v>0</v>
      </c>
      <c r="Z39" s="5">
        <v>0</v>
      </c>
      <c r="AA39" s="5">
        <v>2</v>
      </c>
      <c r="AB39" s="11">
        <v>1</v>
      </c>
    </row>
    <row r="40" spans="1:28" x14ac:dyDescent="0.25">
      <c r="A40" s="50" t="s">
        <v>94</v>
      </c>
      <c r="B40" s="10">
        <v>0</v>
      </c>
      <c r="C40" s="5">
        <v>1</v>
      </c>
      <c r="D40" s="5">
        <v>1</v>
      </c>
      <c r="E40" s="5">
        <v>1</v>
      </c>
      <c r="F40" s="10">
        <v>0</v>
      </c>
      <c r="G40" s="5">
        <v>0</v>
      </c>
      <c r="H40" s="5">
        <v>0</v>
      </c>
      <c r="I40" s="11">
        <v>0</v>
      </c>
      <c r="J40" s="5">
        <v>0</v>
      </c>
      <c r="K40" s="5">
        <v>0</v>
      </c>
      <c r="L40" s="5">
        <v>1</v>
      </c>
      <c r="M40" s="5">
        <v>0</v>
      </c>
      <c r="N40" s="10">
        <v>0</v>
      </c>
      <c r="O40" s="5">
        <v>1</v>
      </c>
      <c r="P40" s="11">
        <v>1</v>
      </c>
      <c r="Q40" s="10">
        <v>3</v>
      </c>
      <c r="R40" s="5">
        <v>0</v>
      </c>
      <c r="S40" s="11">
        <v>2</v>
      </c>
      <c r="T40" s="5">
        <v>0</v>
      </c>
      <c r="U40" s="5">
        <v>0</v>
      </c>
      <c r="V40" s="10">
        <v>0</v>
      </c>
      <c r="W40" s="5">
        <v>0</v>
      </c>
      <c r="X40" s="5">
        <v>0</v>
      </c>
      <c r="Y40" s="11">
        <v>0</v>
      </c>
      <c r="Z40" s="5">
        <v>0</v>
      </c>
      <c r="AA40" s="5">
        <v>1</v>
      </c>
      <c r="AB40" s="11">
        <v>0</v>
      </c>
    </row>
    <row r="41" spans="1:28" x14ac:dyDescent="0.25">
      <c r="A41" s="50" t="s">
        <v>95</v>
      </c>
      <c r="B41" s="10">
        <v>0</v>
      </c>
      <c r="C41" s="5">
        <v>0</v>
      </c>
      <c r="D41" s="5">
        <v>0</v>
      </c>
      <c r="E41" s="5">
        <v>1</v>
      </c>
      <c r="F41" s="10">
        <v>0</v>
      </c>
      <c r="G41" s="5">
        <v>0</v>
      </c>
      <c r="H41" s="5">
        <v>0</v>
      </c>
      <c r="I41" s="11">
        <v>0</v>
      </c>
      <c r="J41" s="5">
        <v>0</v>
      </c>
      <c r="K41" s="5">
        <v>0</v>
      </c>
      <c r="L41" s="5">
        <v>0</v>
      </c>
      <c r="M41" s="5">
        <v>0</v>
      </c>
      <c r="N41" s="10">
        <v>0</v>
      </c>
      <c r="O41" s="5">
        <v>0</v>
      </c>
      <c r="P41" s="11">
        <v>0</v>
      </c>
      <c r="Q41" s="10">
        <v>0</v>
      </c>
      <c r="R41" s="5">
        <v>0</v>
      </c>
      <c r="S41" s="11">
        <v>1</v>
      </c>
      <c r="T41" s="5">
        <v>0</v>
      </c>
      <c r="U41" s="5">
        <v>0</v>
      </c>
      <c r="V41" s="10">
        <v>0</v>
      </c>
      <c r="W41" s="5">
        <v>0</v>
      </c>
      <c r="X41" s="5">
        <v>0</v>
      </c>
      <c r="Y41" s="11">
        <v>0</v>
      </c>
      <c r="Z41" s="5">
        <v>0</v>
      </c>
      <c r="AA41" s="5">
        <v>1</v>
      </c>
      <c r="AB41" s="11">
        <v>0</v>
      </c>
    </row>
    <row r="42" spans="1:28" x14ac:dyDescent="0.25">
      <c r="A42" s="50" t="s">
        <v>99</v>
      </c>
      <c r="B42" s="51"/>
      <c r="C42" s="52"/>
      <c r="D42" s="52"/>
      <c r="E42" s="52"/>
      <c r="F42" s="51"/>
      <c r="G42" s="52"/>
      <c r="H42" s="52"/>
      <c r="I42" s="53"/>
      <c r="J42" s="52"/>
      <c r="K42" s="52"/>
      <c r="L42" s="52"/>
      <c r="M42" s="52"/>
      <c r="N42" s="51"/>
      <c r="O42" s="52"/>
      <c r="P42" s="53"/>
      <c r="Q42" s="51"/>
      <c r="R42" s="52"/>
      <c r="S42" s="53"/>
      <c r="T42" s="52"/>
      <c r="U42" s="52"/>
      <c r="V42" s="51"/>
      <c r="W42" s="52"/>
      <c r="X42" s="52"/>
      <c r="Y42" s="53"/>
      <c r="Z42" s="52"/>
      <c r="AA42" s="52"/>
      <c r="AB42" s="53"/>
    </row>
    <row r="43" spans="1:28" x14ac:dyDescent="0.25">
      <c r="A43" s="50" t="s">
        <v>96</v>
      </c>
      <c r="B43" s="10">
        <v>0</v>
      </c>
      <c r="C43" s="5">
        <v>2</v>
      </c>
      <c r="D43" s="5">
        <v>0</v>
      </c>
      <c r="E43" s="5">
        <v>1</v>
      </c>
      <c r="F43" s="10">
        <v>2</v>
      </c>
      <c r="G43" s="5">
        <v>2</v>
      </c>
      <c r="H43" s="5">
        <v>2</v>
      </c>
      <c r="I43" s="11">
        <v>1</v>
      </c>
      <c r="J43" s="5">
        <v>0</v>
      </c>
      <c r="K43" s="5">
        <v>0</v>
      </c>
      <c r="L43" s="5">
        <v>0</v>
      </c>
      <c r="M43" s="5">
        <v>1</v>
      </c>
      <c r="N43" s="10">
        <v>0</v>
      </c>
      <c r="O43" s="5">
        <v>0</v>
      </c>
      <c r="P43" s="11">
        <v>1</v>
      </c>
      <c r="Q43" s="10">
        <v>1</v>
      </c>
      <c r="R43" s="5">
        <v>0</v>
      </c>
      <c r="S43" s="11">
        <v>2</v>
      </c>
      <c r="T43" s="5">
        <v>1</v>
      </c>
      <c r="U43" s="5">
        <v>2</v>
      </c>
      <c r="V43" s="10">
        <v>1</v>
      </c>
      <c r="W43" s="5">
        <v>3</v>
      </c>
      <c r="X43" s="5">
        <v>0</v>
      </c>
      <c r="Y43" s="11">
        <v>0</v>
      </c>
      <c r="Z43" s="5">
        <v>0</v>
      </c>
      <c r="AA43" s="5">
        <v>0</v>
      </c>
      <c r="AB43" s="11">
        <v>0</v>
      </c>
    </row>
    <row r="44" spans="1:28" x14ac:dyDescent="0.25">
      <c r="A44" s="50" t="s">
        <v>98</v>
      </c>
      <c r="B44" s="51"/>
      <c r="C44" s="52"/>
      <c r="D44" s="52"/>
      <c r="E44" s="52"/>
      <c r="F44" s="51"/>
      <c r="G44" s="52"/>
      <c r="H44" s="52"/>
      <c r="I44" s="53"/>
      <c r="J44" s="52"/>
      <c r="K44" s="52"/>
      <c r="L44" s="52"/>
      <c r="M44" s="52"/>
      <c r="N44" s="51"/>
      <c r="O44" s="52"/>
      <c r="P44" s="53"/>
      <c r="Q44" s="51"/>
      <c r="R44" s="52"/>
      <c r="S44" s="53"/>
      <c r="T44" s="52"/>
      <c r="U44" s="52"/>
      <c r="V44" s="51"/>
      <c r="W44" s="52"/>
      <c r="X44" s="52"/>
      <c r="Y44" s="53"/>
      <c r="Z44" s="52"/>
      <c r="AA44" s="52"/>
      <c r="AB44" s="53"/>
    </row>
    <row r="45" spans="1:28" ht="15.75" thickBot="1" x14ac:dyDescent="0.3">
      <c r="A45" s="50" t="s">
        <v>97</v>
      </c>
      <c r="B45" s="17">
        <v>1</v>
      </c>
      <c r="C45" s="18">
        <v>2</v>
      </c>
      <c r="D45" s="18">
        <v>0</v>
      </c>
      <c r="E45" s="18">
        <v>1</v>
      </c>
      <c r="F45" s="17">
        <v>0</v>
      </c>
      <c r="G45" s="18">
        <v>2</v>
      </c>
      <c r="H45" s="18">
        <v>0</v>
      </c>
      <c r="I45" s="19">
        <v>1</v>
      </c>
      <c r="J45" s="18">
        <v>0</v>
      </c>
      <c r="K45" s="18">
        <v>0</v>
      </c>
      <c r="L45" s="18">
        <v>0</v>
      </c>
      <c r="M45" s="18">
        <v>1</v>
      </c>
      <c r="N45" s="17">
        <v>0</v>
      </c>
      <c r="O45" s="18">
        <v>3</v>
      </c>
      <c r="P45" s="19">
        <v>0</v>
      </c>
      <c r="Q45" s="17">
        <v>0</v>
      </c>
      <c r="R45" s="18">
        <v>0</v>
      </c>
      <c r="S45" s="19">
        <v>0</v>
      </c>
      <c r="T45" s="18">
        <v>1</v>
      </c>
      <c r="U45" s="18">
        <v>0</v>
      </c>
      <c r="V45" s="17">
        <v>1</v>
      </c>
      <c r="W45" s="18">
        <v>0</v>
      </c>
      <c r="X45" s="18">
        <v>0</v>
      </c>
      <c r="Y45" s="19">
        <v>0</v>
      </c>
      <c r="Z45" s="18">
        <v>0</v>
      </c>
      <c r="AA45" s="18">
        <v>0</v>
      </c>
      <c r="AB45" s="19">
        <v>0</v>
      </c>
    </row>
  </sheetData>
  <mergeCells count="8">
    <mergeCell ref="V1:Y1"/>
    <mergeCell ref="Z1:AB1"/>
    <mergeCell ref="B1:E1"/>
    <mergeCell ref="F1:I1"/>
    <mergeCell ref="J1:M1"/>
    <mergeCell ref="N1:P1"/>
    <mergeCell ref="Q1:S1"/>
    <mergeCell ref="T1:U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Participacion_23J</vt:lpstr>
      <vt:lpstr>Generales_23J_2023</vt:lpstr>
      <vt:lpstr>Senado_23J_2023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Mariano</dc:creator>
  <cp:lastModifiedBy>Estadística-Mariano Julián</cp:lastModifiedBy>
  <cp:revision>1</cp:revision>
  <cp:lastPrinted>2023-05-28T10:34:08Z</cp:lastPrinted>
  <dcterms:created xsi:type="dcterms:W3CDTF">2016-01-27T08:21:27Z</dcterms:created>
  <dcterms:modified xsi:type="dcterms:W3CDTF">2023-07-28T07:07:47Z</dcterms:modified>
</cp:coreProperties>
</file>